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 Work\1 Комиссия по 123 ПП+Приказы\2 ЗАЯВЛЕНИЯ\2023 год\1 квартал\123 Протокол Комиссии 28.02.2023 (4)\"/>
    </mc:Choice>
  </mc:AlternateContent>
  <bookViews>
    <workbookView xWindow="0" yWindow="0" windowWidth="28800" windowHeight="12300"/>
  </bookViews>
  <sheets>
    <sheet name="2022 год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G19" i="1"/>
  <c r="C19" i="1"/>
  <c r="C9" i="1" s="1"/>
  <c r="K18" i="1"/>
  <c r="G18" i="1"/>
  <c r="C18" i="1"/>
  <c r="K13" i="1"/>
  <c r="G13" i="1"/>
  <c r="C13" i="1"/>
  <c r="C10" i="1"/>
  <c r="C6" i="1"/>
  <c r="C5" i="1"/>
  <c r="C4" i="1"/>
  <c r="C3" i="1" s="1"/>
  <c r="C8" i="1" l="1"/>
</calcChain>
</file>

<file path=xl/sharedStrings.xml><?xml version="1.0" encoding="utf-8"?>
<sst xmlns="http://schemas.openxmlformats.org/spreadsheetml/2006/main" count="54" uniqueCount="27">
  <si>
    <t>Статистика по приказам на основании решений Комиссии за 2022 год</t>
  </si>
  <si>
    <t>Наименование показателя</t>
  </si>
  <si>
    <t>количество предложений, ед.</t>
  </si>
  <si>
    <t>Примечание</t>
  </si>
  <si>
    <t>рассмотрено заявлений ВСЕГО :</t>
  </si>
  <si>
    <t>по инициативе УАД:</t>
  </si>
  <si>
    <t>по инициативе МО</t>
  </si>
  <si>
    <t>по инициативе Юр. Лиц, ИП:</t>
  </si>
  <si>
    <t>отклоненных заявлений:</t>
  </si>
  <si>
    <t>удовлеторенных заявлений:</t>
  </si>
  <si>
    <t>наличие приказа Министерства транспорта и дорожного хозяйства СО</t>
  </si>
  <si>
    <t>46 приказов МТиДХ СО</t>
  </si>
  <si>
    <t>об ИЗМЕНЕНИИ маршрутов:</t>
  </si>
  <si>
    <t>об УСТАНОВЛЕНИИ маршрутов:</t>
  </si>
  <si>
    <t>заявлений об ОТМЕНЕ маршрутов:</t>
  </si>
  <si>
    <t>2 предложения об установлении без заявок (129,140)</t>
  </si>
  <si>
    <t>1 заявление не рассматривалось Комисссией</t>
  </si>
  <si>
    <t>по инициативе МО:</t>
  </si>
  <si>
    <t>1 заявление отозвано и не рссматривалось Комиссией</t>
  </si>
  <si>
    <t>НАЛИЧИЕ приказа Министерства транспорта и дорожного хозяйства СО</t>
  </si>
  <si>
    <t>34 приказа МТиДХ СО</t>
  </si>
  <si>
    <t>7 приказов МТиДХ СО</t>
  </si>
  <si>
    <t>5 приказов МТиДХ СО</t>
  </si>
  <si>
    <t>ОТСУТСТВИЕ приказа Министерства транспорта и дорожного хозяйства СО</t>
  </si>
  <si>
    <t>Решения (приказы), принятые МТиДХ СО на основании мотивированного обращения ГКУ СО "УАД" (в соответствии с п. 67 гл. 3 Порядка)</t>
  </si>
  <si>
    <t>количество приказов, ед.</t>
  </si>
  <si>
    <t>количество измененных маршрутов,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</si>
</sst>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7BBB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4" fontId="4" fillId="0" borderId="8">
      <alignment horizontal="center" vertical="center" wrapText="1"/>
    </xf>
  </cellStyleXfs>
  <cellXfs count="135">
    <xf numFmtId="0" fontId="0" fillId="0" borderId="0" xfId="0"/>
    <xf numFmtId="0" fontId="2" fillId="0" borderId="0" xfId="0" applyFont="1"/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4" fontId="4" fillId="0" borderId="12" xfId="1" applyBorder="1">
      <alignment horizontal="center" vertical="center" wrapText="1"/>
    </xf>
    <xf numFmtId="14" fontId="4" fillId="0" borderId="16" xfId="1" applyBorder="1">
      <alignment horizontal="center" vertical="center" wrapText="1"/>
    </xf>
    <xf numFmtId="14" fontId="4" fillId="0" borderId="0" xfId="1" applyFill="1" applyBorder="1">
      <alignment horizontal="center" vertical="center" wrapText="1"/>
    </xf>
    <xf numFmtId="14" fontId="4" fillId="0" borderId="17" xfId="1" applyBorder="1">
      <alignment horizontal="center" vertical="center" wrapText="1"/>
    </xf>
    <xf numFmtId="14" fontId="4" fillId="0" borderId="8" xfId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/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4" fontId="4" fillId="2" borderId="22" xfId="1" applyFill="1" applyBorder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4" fontId="4" fillId="4" borderId="13" xfId="1" applyFill="1" applyBorder="1">
      <alignment horizontal="center" vertical="center" wrapText="1"/>
    </xf>
    <xf numFmtId="14" fontId="4" fillId="4" borderId="14" xfId="1" applyFill="1" applyBorder="1">
      <alignment horizontal="center" vertical="center" wrapText="1"/>
    </xf>
    <xf numFmtId="14" fontId="4" fillId="4" borderId="15" xfId="1" applyFill="1" applyBorder="1">
      <alignment horizontal="center" vertical="center" wrapText="1"/>
    </xf>
    <xf numFmtId="0" fontId="3" fillId="4" borderId="18" xfId="0" applyFont="1" applyFill="1" applyBorder="1" applyAlignment="1">
      <alignment horizontal="left" vertical="center" wrapText="1"/>
    </xf>
    <xf numFmtId="1" fontId="3" fillId="4" borderId="19" xfId="0" applyNumberFormat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4" fontId="4" fillId="5" borderId="21" xfId="1" applyFill="1" applyBorder="1">
      <alignment horizontal="center" vertical="center" wrapText="1"/>
    </xf>
    <xf numFmtId="14" fontId="4" fillId="5" borderId="22" xfId="1" applyFill="1" applyBorder="1">
      <alignment horizontal="center" vertical="center" wrapText="1"/>
    </xf>
    <xf numFmtId="14" fontId="4" fillId="5" borderId="23" xfId="1" applyFill="1" applyBorder="1">
      <alignment horizontal="center" vertical="center" wrapText="1"/>
    </xf>
    <xf numFmtId="0" fontId="3" fillId="5" borderId="25" xfId="0" applyFont="1" applyFill="1" applyBorder="1" applyAlignment="1">
      <alignment horizontal="left" vertical="center" wrapText="1"/>
    </xf>
    <xf numFmtId="1" fontId="3" fillId="5" borderId="26" xfId="0" applyNumberFormat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 wrapText="1"/>
    </xf>
    <xf numFmtId="14" fontId="4" fillId="6" borderId="13" xfId="1" applyFill="1" applyBorder="1">
      <alignment horizontal="center" vertical="center" wrapText="1"/>
    </xf>
    <xf numFmtId="14" fontId="4" fillId="6" borderId="14" xfId="1" applyFill="1" applyBorder="1">
      <alignment horizontal="center" vertical="center" wrapText="1"/>
    </xf>
    <xf numFmtId="14" fontId="4" fillId="6" borderId="15" xfId="1" applyFill="1" applyBorder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1" fontId="3" fillId="6" borderId="19" xfId="0" applyNumberFormat="1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left" vertical="center" wrapText="1"/>
    </xf>
    <xf numFmtId="1" fontId="3" fillId="6" borderId="22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colors>
    <mruColors>
      <color rgb="FFF7BBBB"/>
      <color rgb="FFF68699"/>
      <color rgb="FFF69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baseline="0"/>
              <a:t>Соотношение принятых </a:t>
            </a:r>
            <a:r>
              <a:rPr lang="ru-RU" sz="1800" b="1" i="0" baseline="0">
                <a:effectLst/>
              </a:rPr>
              <a:t>Комиссией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baseline="0"/>
              <a:t>решений (2022 год)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'2022 год'!$B$8:$B$9</c:f>
              <c:strCache>
                <c:ptCount val="2"/>
                <c:pt idx="0">
                  <c:v>отклоненных заявлений:</c:v>
                </c:pt>
                <c:pt idx="1">
                  <c:v>удовлеторенных заявлений:</c:v>
                </c:pt>
              </c:strCache>
            </c:strRef>
          </c:cat>
          <c:val>
            <c:numRef>
              <c:f>'2022 год'!$C$8:$C$9</c:f>
              <c:numCache>
                <c:formatCode>0</c:formatCode>
                <c:ptCount val="2"/>
                <c:pt idx="0">
                  <c:v>15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B-444E-AC3B-C39204394CC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Соотношение рассмотренных заявлений (установление, изменение и</a:t>
            </a:r>
            <a:r>
              <a:rPr lang="ru-RU" baseline="0"/>
              <a:t> отмена) </a:t>
            </a:r>
            <a:r>
              <a:rPr lang="ru-RU"/>
              <a:t> по инициаторам (2022 год)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6080178046821807E-2"/>
                  <c:y val="0.1135637414222908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F8-46D6-8E0B-4CD83F391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'2022 год'!$B$4:$B$6</c:f>
              <c:strCache>
                <c:ptCount val="3"/>
                <c:pt idx="0">
                  <c:v>по инициативе УАД:</c:v>
                </c:pt>
                <c:pt idx="1">
                  <c:v>по инициативе МО</c:v>
                </c:pt>
                <c:pt idx="2">
                  <c:v>по инициативе Юр. Лиц, ИП:</c:v>
                </c:pt>
              </c:strCache>
            </c:strRef>
          </c:cat>
          <c:val>
            <c:numRef>
              <c:f>'2022 год'!$C$4:$C$6</c:f>
              <c:numCache>
                <c:formatCode>General</c:formatCode>
                <c:ptCount val="3"/>
                <c:pt idx="0">
                  <c:v>35</c:v>
                </c:pt>
                <c:pt idx="1">
                  <c:v>18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8-46D6-8E0B-4CD83F39173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Соотношение заявлений об ИЗМЕНЕНИИ маршрутов по инициаторам (2022 год)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'2022 год'!$B$14:$B$16</c:f>
              <c:strCache>
                <c:ptCount val="3"/>
                <c:pt idx="0">
                  <c:v>по инициативе УАД:</c:v>
                </c:pt>
                <c:pt idx="1">
                  <c:v>по инициативе МО:</c:v>
                </c:pt>
                <c:pt idx="2">
                  <c:v>по инициативе Юр. Лиц, ИП:</c:v>
                </c:pt>
              </c:strCache>
            </c:strRef>
          </c:cat>
          <c:val>
            <c:numRef>
              <c:f>'2022 год'!$C$14:$C$16</c:f>
              <c:numCache>
                <c:formatCode>General</c:formatCode>
                <c:ptCount val="3"/>
                <c:pt idx="0">
                  <c:v>26</c:v>
                </c:pt>
                <c:pt idx="1">
                  <c:v>17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3D7-BE6E-0D6EA20BAE3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>
                <a:effectLst/>
              </a:rPr>
              <a:t>Соотношение заявлений об УСТАНОВЛЕНИИ маршрутов по инициаторам (2022 год)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'2022 год'!$F$14:$F$17</c:f>
              <c:strCache>
                <c:ptCount val="3"/>
                <c:pt idx="0">
                  <c:v>по инициативе УАД:</c:v>
                </c:pt>
                <c:pt idx="1">
                  <c:v>по инициативе МО:</c:v>
                </c:pt>
                <c:pt idx="2">
                  <c:v>по инициативе Юр. Лиц, ИП:</c:v>
                </c:pt>
              </c:strCache>
            </c:strRef>
          </c:cat>
          <c:val>
            <c:numRef>
              <c:f>'2022 год'!$G$14:$G$16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6-4416-9F85-7C0276D49CC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baseline="0"/>
              <a:t>Соотношение приказов МТиДХ СО на основании решений об ИЗМЕНЕНИИ маршрутов (2022 год)</a:t>
            </a:r>
            <a:endParaRPr lang="ru-RU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5.0413133645455466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51-4580-86A7-EB73CFFDC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 год'!$B$20:$B$21</c:f>
              <c:strCache>
                <c:ptCount val="2"/>
                <c:pt idx="0">
                  <c:v>НАЛИЧИЕ приказа Министерства транспорта и дорожного хозяйства СО</c:v>
                </c:pt>
                <c:pt idx="1">
                  <c:v>ОТСУТСТВИЕ приказа Министерства транспорта и дорожного хозяйства СО</c:v>
                </c:pt>
              </c:strCache>
            </c:strRef>
          </c:cat>
          <c:val>
            <c:numRef>
              <c:f>'2022 год'!$C$20:$C$21</c:f>
              <c:numCache>
                <c:formatCode>General</c:formatCode>
                <c:ptCount val="2"/>
                <c:pt idx="0">
                  <c:v>57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1-4580-86A7-EB73CFFDCD2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Соотношение приказов МТиДХ СО на основании решений об УСТАНОВЛЕНИИ маршрутов (2022 год)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 год'!$F$20:$F$21</c:f>
              <c:strCache>
                <c:ptCount val="2"/>
                <c:pt idx="0">
                  <c:v>НАЛИЧИЕ приказа Министерства транспорта и дорожного хозяйства СО</c:v>
                </c:pt>
                <c:pt idx="1">
                  <c:v>ОТСУТСТВИЕ приказа Министерства транспорта и дорожного хозяйства СО</c:v>
                </c:pt>
              </c:strCache>
            </c:strRef>
          </c:cat>
          <c:val>
            <c:numRef>
              <c:f>'2022 год'!$G$20:$G$21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6-4541-B410-2712FA417E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Соотношение приказов МТиДХ СО на основании предложений об ОТМЕНЕ маршрутов (2022 год)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4.031746031746031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B1-4C6C-96E6-063D46B9D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 год'!$J$20:$J$21</c:f>
              <c:strCache>
                <c:ptCount val="2"/>
                <c:pt idx="0">
                  <c:v>НАЛИЧИЕ приказа Министерства транспорта и дорожного хозяйства СО</c:v>
                </c:pt>
                <c:pt idx="1">
                  <c:v>ОТСУТСТВИЕ приказа Министерства транспорта и дорожного хозяйства СО</c:v>
                </c:pt>
              </c:strCache>
            </c:strRef>
          </c:cat>
          <c:val>
            <c:numRef>
              <c:f>'2022 год'!$K$20:$K$21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1-4C6C-96E6-063D46B9DA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>
                <a:effectLst/>
              </a:rPr>
              <a:t>Соотношение заявлений об ОТМЕНЕ маршрутов по инициаторам (2022 год)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'2022 год'!$J$14:$J$17</c:f>
              <c:strCache>
                <c:ptCount val="3"/>
                <c:pt idx="0">
                  <c:v>по инициативе УАД:</c:v>
                </c:pt>
                <c:pt idx="1">
                  <c:v>по инициативе МО:</c:v>
                </c:pt>
                <c:pt idx="2">
                  <c:v>по инициативе Юр. Лиц, ИП:</c:v>
                </c:pt>
              </c:strCache>
            </c:strRef>
          </c:cat>
          <c:val>
            <c:numRef>
              <c:f>'2022 год'!$K$14:$K$16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3-488F-A71A-6C5E18E5781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368628</xdr:colOff>
      <xdr:row>1</xdr:row>
      <xdr:rowOff>116528</xdr:rowOff>
    </xdr:from>
    <xdr:to>
      <xdr:col>8</xdr:col>
      <xdr:colOff>567163</xdr:colOff>
      <xdr:row>10</xdr:row>
      <xdr:rowOff>695741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778202</xdr:colOff>
      <xdr:row>1</xdr:row>
      <xdr:rowOff>68283</xdr:rowOff>
    </xdr:from>
    <xdr:to>
      <xdr:col>12</xdr:col>
      <xdr:colOff>349449</xdr:colOff>
      <xdr:row>10</xdr:row>
      <xdr:rowOff>647496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483669</xdr:colOff>
      <xdr:row>22</xdr:row>
      <xdr:rowOff>29935</xdr:rowOff>
    </xdr:from>
    <xdr:to>
      <xdr:col>4</xdr:col>
      <xdr:colOff>709419</xdr:colOff>
      <xdr:row>39</xdr:row>
      <xdr:rowOff>24042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798863</xdr:colOff>
      <xdr:row>22</xdr:row>
      <xdr:rowOff>106385</xdr:rowOff>
    </xdr:from>
    <xdr:to>
      <xdr:col>8</xdr:col>
      <xdr:colOff>605513</xdr:colOff>
      <xdr:row>39</xdr:row>
      <xdr:rowOff>100492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504700</xdr:colOff>
      <xdr:row>40</xdr:row>
      <xdr:rowOff>420832</xdr:rowOff>
    </xdr:from>
    <xdr:to>
      <xdr:col>4</xdr:col>
      <xdr:colOff>730450</xdr:colOff>
      <xdr:row>57</xdr:row>
      <xdr:rowOff>20332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837333</xdr:colOff>
      <xdr:row>40</xdr:row>
      <xdr:rowOff>335478</xdr:rowOff>
    </xdr:from>
    <xdr:to>
      <xdr:col>8</xdr:col>
      <xdr:colOff>615408</xdr:colOff>
      <xdr:row>56</xdr:row>
      <xdr:rowOff>125478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16577</xdr:colOff>
      <xdr:row>40</xdr:row>
      <xdr:rowOff>357249</xdr:rowOff>
    </xdr:from>
    <xdr:to>
      <xdr:col>12</xdr:col>
      <xdr:colOff>827434</xdr:colOff>
      <xdr:row>56</xdr:row>
      <xdr:rowOff>147248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22</xdr:row>
      <xdr:rowOff>13608</xdr:rowOff>
    </xdr:from>
    <xdr:to>
      <xdr:col>12</xdr:col>
      <xdr:colOff>568650</xdr:colOff>
      <xdr:row>39</xdr:row>
      <xdr:rowOff>7715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Work/1%20&#1050;&#1086;&#1084;&#1080;&#1089;&#1089;&#1080;&#1103;%20&#1087;&#1086;%20123%20&#1055;&#1055;+&#1055;&#1088;&#1080;&#1082;&#1072;&#1079;&#1099;/2%20&#1047;&#1040;&#1071;&#1042;&#1051;&#1045;&#1053;&#1048;&#1071;/1%20&#1046;&#1059;&#1056;&#1053;&#1040;&#1051;%20&#1056;&#1045;&#1043;&#1048;&#1057;&#1058;&#1056;&#1040;&#1062;&#1048;&#1048;%20&#1047;&#1040;&#1071;&#1042;&#1051;&#1045;&#1053;&#1048;&#1049;/&#1046;&#1059;&#1056;&#1053;&#1040;&#1051;%20&#1056;&#1045;&#1043;&#1048;&#1057;&#1058;&#1056;&#1040;&#1062;&#1048;&#1048;%20&#1047;&#1040;&#1071;&#1042;&#1051;&#1045;&#1053;&#1048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явлений"/>
      <sheetName val="статистика за 2022 год"/>
      <sheetName val="Реестр заявлений (отмена мар-в)"/>
      <sheetName val="статистика 07.2018-13.11.2019"/>
      <sheetName val="статистика за 2019 год"/>
      <sheetName val="статистика за 2020 год"/>
      <sheetName val="статистика за 2021 год"/>
      <sheetName val="Лист2"/>
    </sheetNames>
    <sheetDataSet>
      <sheetData sheetId="0"/>
      <sheetData sheetId="1">
        <row r="13">
          <cell r="D13">
            <v>7</v>
          </cell>
          <cell r="E13">
            <v>1</v>
          </cell>
          <cell r="F13">
            <v>50</v>
          </cell>
          <cell r="G13">
            <v>7</v>
          </cell>
          <cell r="H13">
            <v>14</v>
          </cell>
          <cell r="J13">
            <v>5</v>
          </cell>
          <cell r="K1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1"/>
  <sheetViews>
    <sheetView tabSelected="1" zoomScale="70" zoomScaleNormal="70" workbookViewId="0">
      <selection activeCell="F14" sqref="F14"/>
    </sheetView>
  </sheetViews>
  <sheetFormatPr defaultRowHeight="15" x14ac:dyDescent="0.25"/>
  <cols>
    <col min="1" max="1" width="13.85546875" customWidth="1"/>
    <col min="2" max="2" width="61.28515625" customWidth="1"/>
    <col min="3" max="3" width="17.5703125" customWidth="1"/>
    <col min="4" max="4" width="30.5703125" customWidth="1"/>
    <col min="5" max="5" width="13.140625" customWidth="1"/>
    <col min="6" max="6" width="63.85546875" customWidth="1"/>
    <col min="7" max="7" width="19.28515625" customWidth="1"/>
    <col min="8" max="8" width="27.28515625" customWidth="1"/>
    <col min="9" max="9" width="13.7109375" customWidth="1"/>
    <col min="10" max="10" width="63.140625" customWidth="1"/>
    <col min="11" max="11" width="18" customWidth="1"/>
    <col min="12" max="12" width="31.28515625" customWidth="1"/>
    <col min="13" max="13" width="17.28515625" customWidth="1"/>
    <col min="14" max="14" width="27.85546875" customWidth="1"/>
    <col min="15" max="16" width="19.5703125" customWidth="1"/>
    <col min="17" max="17" width="23" customWidth="1"/>
    <col min="18" max="18" width="19" customWidth="1"/>
    <col min="19" max="19" width="21.42578125" customWidth="1"/>
    <col min="20" max="21" width="19" customWidth="1"/>
    <col min="22" max="22" width="20.140625" customWidth="1"/>
    <col min="23" max="23" width="21.7109375" customWidth="1"/>
    <col min="24" max="24" width="20" customWidth="1"/>
    <col min="25" max="25" width="13" customWidth="1"/>
    <col min="26" max="26" width="12.28515625" customWidth="1"/>
  </cols>
  <sheetData>
    <row r="1" spans="1:17" ht="55.5" customHeight="1" thickBot="1" x14ac:dyDescent="0.3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54.75" thickBot="1" x14ac:dyDescent="0.3">
      <c r="A2" s="1"/>
      <c r="B2" s="123" t="s">
        <v>1</v>
      </c>
      <c r="C2" s="124" t="s">
        <v>2</v>
      </c>
      <c r="D2" s="125" t="s">
        <v>3</v>
      </c>
      <c r="E2" s="2"/>
      <c r="F2" s="3"/>
      <c r="G2" s="4"/>
      <c r="H2" s="3"/>
      <c r="I2" s="5"/>
      <c r="J2" s="6"/>
      <c r="K2" s="6"/>
      <c r="L2" s="6"/>
      <c r="M2" s="6"/>
      <c r="N2" s="7"/>
      <c r="O2" s="7"/>
      <c r="P2" s="7"/>
      <c r="Q2" s="7"/>
    </row>
    <row r="3" spans="1:17" ht="49.5" customHeight="1" x14ac:dyDescent="0.25">
      <c r="A3" s="1"/>
      <c r="B3" s="104" t="s">
        <v>4</v>
      </c>
      <c r="C3" s="105">
        <f>SUM(C4:C6)</f>
        <v>85</v>
      </c>
      <c r="D3" s="106"/>
      <c r="E3" s="8"/>
      <c r="F3" s="9"/>
      <c r="G3" s="4"/>
      <c r="H3" s="10"/>
      <c r="I3" s="8"/>
      <c r="J3" s="11"/>
      <c r="K3" s="11"/>
      <c r="L3" s="11"/>
      <c r="M3" s="6"/>
      <c r="N3" s="6"/>
      <c r="O3" s="6"/>
      <c r="P3" s="6"/>
      <c r="Q3" s="6"/>
    </row>
    <row r="4" spans="1:17" x14ac:dyDescent="0.25">
      <c r="A4" s="1"/>
      <c r="B4" s="107" t="s">
        <v>5</v>
      </c>
      <c r="C4" s="108">
        <f>SUM(C14,G14,K14)</f>
        <v>35</v>
      </c>
      <c r="D4" s="109"/>
      <c r="E4" s="8"/>
      <c r="F4" s="12"/>
      <c r="G4" s="13"/>
      <c r="H4" s="13"/>
      <c r="I4" s="8"/>
      <c r="J4" s="11"/>
      <c r="K4" s="11"/>
      <c r="L4" s="11"/>
      <c r="M4" s="6"/>
      <c r="N4" s="6"/>
      <c r="O4" s="6"/>
      <c r="P4" s="6"/>
      <c r="Q4" s="6"/>
    </row>
    <row r="5" spans="1:17" x14ac:dyDescent="0.25">
      <c r="A5" s="1"/>
      <c r="B5" s="107" t="s">
        <v>6</v>
      </c>
      <c r="C5" s="108">
        <f t="shared" ref="C5:C6" si="0">SUM(C15,G15,K15)</f>
        <v>18</v>
      </c>
      <c r="D5" s="109"/>
      <c r="E5" s="8"/>
      <c r="F5" s="12"/>
      <c r="G5" s="13"/>
      <c r="H5" s="13"/>
      <c r="I5" s="8"/>
      <c r="J5" s="11"/>
      <c r="K5" s="11"/>
      <c r="L5" s="11"/>
      <c r="M5" s="6"/>
      <c r="N5" s="6"/>
      <c r="O5" s="6"/>
      <c r="P5" s="6"/>
      <c r="Q5" s="6"/>
    </row>
    <row r="6" spans="1:17" ht="13.5" customHeight="1" thickBot="1" x14ac:dyDescent="0.3">
      <c r="A6" s="1"/>
      <c r="B6" s="110" t="s">
        <v>7</v>
      </c>
      <c r="C6" s="108">
        <f t="shared" si="0"/>
        <v>32</v>
      </c>
      <c r="D6" s="111"/>
      <c r="E6" s="8"/>
      <c r="F6" s="12"/>
      <c r="G6" s="13"/>
      <c r="H6" s="13"/>
      <c r="I6" s="8"/>
      <c r="J6" s="14"/>
      <c r="K6" s="8"/>
      <c r="L6" s="8"/>
      <c r="M6" s="1"/>
      <c r="N6" s="1"/>
      <c r="O6" s="1"/>
      <c r="P6" s="1"/>
      <c r="Q6" s="1"/>
    </row>
    <row r="7" spans="1:17" s="19" customFormat="1" ht="18.75" hidden="1" thickBot="1" x14ac:dyDescent="0.3">
      <c r="A7" s="15"/>
      <c r="B7" s="112"/>
      <c r="C7" s="113"/>
      <c r="D7" s="114"/>
      <c r="E7" s="16"/>
      <c r="F7" s="17"/>
      <c r="G7" s="17"/>
      <c r="H7" s="17"/>
      <c r="I7" s="18"/>
    </row>
    <row r="8" spans="1:17" ht="18.75" thickBot="1" x14ac:dyDescent="0.3">
      <c r="A8" s="1"/>
      <c r="B8" s="115" t="s">
        <v>8</v>
      </c>
      <c r="C8" s="116">
        <f>C18+G18+K18</f>
        <v>15</v>
      </c>
      <c r="D8" s="117"/>
      <c r="E8" s="8"/>
      <c r="F8" s="9"/>
      <c r="G8" s="4"/>
      <c r="H8" s="10"/>
      <c r="I8" s="8"/>
      <c r="J8" s="14"/>
      <c r="K8" s="8"/>
      <c r="L8" s="8"/>
      <c r="M8" s="1"/>
      <c r="N8" s="1"/>
      <c r="O8" s="1"/>
      <c r="P8" s="1"/>
      <c r="Q8" s="1"/>
    </row>
    <row r="9" spans="1:17" ht="28.5" customHeight="1" x14ac:dyDescent="0.25">
      <c r="A9" s="1"/>
      <c r="B9" s="118" t="s">
        <v>9</v>
      </c>
      <c r="C9" s="119">
        <f>SUM(C19,G19,K19)</f>
        <v>69</v>
      </c>
      <c r="D9" s="120"/>
      <c r="E9" s="9"/>
      <c r="F9" s="9"/>
      <c r="G9" s="20"/>
      <c r="H9" s="4"/>
      <c r="I9" s="14"/>
      <c r="J9" s="14"/>
      <c r="K9" s="8"/>
      <c r="L9" s="8"/>
      <c r="M9" s="1"/>
      <c r="N9" s="1"/>
      <c r="O9" s="1"/>
      <c r="P9" s="1"/>
      <c r="Q9" s="1"/>
    </row>
    <row r="10" spans="1:17" ht="42" customHeight="1" thickBot="1" x14ac:dyDescent="0.3">
      <c r="A10" s="1"/>
      <c r="B10" s="121" t="s">
        <v>10</v>
      </c>
      <c r="C10" s="62">
        <f>SUM(C20,G20,K20)</f>
        <v>69</v>
      </c>
      <c r="D10" s="63" t="s">
        <v>11</v>
      </c>
      <c r="E10" s="9"/>
      <c r="F10" s="21"/>
      <c r="G10" s="21"/>
      <c r="H10" s="21"/>
      <c r="I10" s="14"/>
      <c r="J10" s="14"/>
      <c r="K10" s="8"/>
      <c r="L10" s="8"/>
      <c r="M10" s="1"/>
      <c r="N10" s="1"/>
      <c r="O10" s="1"/>
      <c r="P10" s="1"/>
      <c r="Q10" s="1"/>
    </row>
    <row r="11" spans="1:17" ht="78" customHeight="1" thickBot="1" x14ac:dyDescent="0.3">
      <c r="A11" s="1"/>
      <c r="B11" s="14"/>
      <c r="C11" s="7"/>
      <c r="D11" s="7"/>
      <c r="E11" s="12"/>
      <c r="F11" s="14"/>
      <c r="G11" s="14"/>
      <c r="H11" s="14"/>
      <c r="I11" s="14"/>
      <c r="J11" s="14"/>
      <c r="K11" s="14"/>
      <c r="L11" s="14"/>
      <c r="M11" s="22"/>
      <c r="N11" s="1"/>
      <c r="O11" s="1"/>
      <c r="P11" s="1"/>
      <c r="Q11" s="1"/>
    </row>
    <row r="12" spans="1:17" ht="54.75" thickBot="1" x14ac:dyDescent="0.3">
      <c r="A12" s="1"/>
      <c r="B12" s="129" t="s">
        <v>1</v>
      </c>
      <c r="C12" s="130" t="s">
        <v>2</v>
      </c>
      <c r="D12" s="131" t="s">
        <v>3</v>
      </c>
      <c r="E12" s="12"/>
      <c r="F12" s="126" t="s">
        <v>1</v>
      </c>
      <c r="G12" s="127" t="s">
        <v>2</v>
      </c>
      <c r="H12" s="128" t="s">
        <v>3</v>
      </c>
      <c r="I12" s="14"/>
      <c r="J12" s="132" t="s">
        <v>1</v>
      </c>
      <c r="K12" s="133" t="s">
        <v>2</v>
      </c>
      <c r="L12" s="134" t="s">
        <v>3</v>
      </c>
      <c r="M12" s="22"/>
      <c r="N12" s="1"/>
      <c r="O12" s="1"/>
      <c r="P12" s="1"/>
      <c r="Q12" s="1"/>
    </row>
    <row r="13" spans="1:17" ht="33" customHeight="1" x14ac:dyDescent="0.25">
      <c r="A13" s="1"/>
      <c r="B13" s="64" t="s">
        <v>12</v>
      </c>
      <c r="C13" s="65">
        <f>SUM(C14:C16)</f>
        <v>72</v>
      </c>
      <c r="D13" s="66"/>
      <c r="E13" s="23"/>
      <c r="F13" s="84" t="s">
        <v>13</v>
      </c>
      <c r="G13" s="85">
        <f>SUM(G14:G16)</f>
        <v>8</v>
      </c>
      <c r="H13" s="86"/>
      <c r="I13" s="8"/>
      <c r="J13" s="42" t="s">
        <v>14</v>
      </c>
      <c r="K13" s="43">
        <f>SUM(K14:K16)</f>
        <v>5</v>
      </c>
      <c r="L13" s="44"/>
      <c r="M13" s="1"/>
      <c r="N13" s="1"/>
      <c r="O13" s="1"/>
      <c r="P13" s="1"/>
      <c r="Q13" s="1"/>
    </row>
    <row r="14" spans="1:17" ht="42.75" x14ac:dyDescent="0.25">
      <c r="A14" s="1"/>
      <c r="B14" s="67" t="s">
        <v>5</v>
      </c>
      <c r="C14" s="68">
        <v>26</v>
      </c>
      <c r="D14" s="69"/>
      <c r="E14" s="12"/>
      <c r="F14" s="87" t="s">
        <v>5</v>
      </c>
      <c r="G14" s="88">
        <v>7</v>
      </c>
      <c r="H14" s="89" t="s">
        <v>15</v>
      </c>
      <c r="I14" s="8"/>
      <c r="J14" s="45" t="s">
        <v>5</v>
      </c>
      <c r="K14" s="46">
        <v>2</v>
      </c>
      <c r="L14" s="47" t="s">
        <v>16</v>
      </c>
      <c r="M14" s="1"/>
      <c r="N14" s="1"/>
      <c r="O14" s="1"/>
      <c r="P14" s="1"/>
      <c r="Q14" s="1"/>
    </row>
    <row r="15" spans="1:17" x14ac:dyDescent="0.25">
      <c r="A15" s="1"/>
      <c r="B15" s="67" t="s">
        <v>17</v>
      </c>
      <c r="C15" s="68">
        <v>17</v>
      </c>
      <c r="D15" s="69"/>
      <c r="E15" s="12"/>
      <c r="F15" s="87" t="s">
        <v>17</v>
      </c>
      <c r="G15" s="88">
        <v>1</v>
      </c>
      <c r="H15" s="89"/>
      <c r="I15" s="8"/>
      <c r="J15" s="45" t="s">
        <v>17</v>
      </c>
      <c r="K15" s="46">
        <v>0</v>
      </c>
      <c r="L15" s="47"/>
      <c r="M15" s="1"/>
      <c r="N15" s="1"/>
      <c r="O15" s="1"/>
      <c r="P15" s="1"/>
      <c r="Q15" s="1"/>
    </row>
    <row r="16" spans="1:17" ht="29.25" thickBot="1" x14ac:dyDescent="0.3">
      <c r="A16" s="1"/>
      <c r="B16" s="70" t="s">
        <v>7</v>
      </c>
      <c r="C16" s="71">
        <v>29</v>
      </c>
      <c r="D16" s="72" t="s">
        <v>18</v>
      </c>
      <c r="E16" s="12"/>
      <c r="F16" s="90" t="s">
        <v>7</v>
      </c>
      <c r="G16" s="91">
        <v>0</v>
      </c>
      <c r="H16" s="92"/>
      <c r="I16" s="8"/>
      <c r="J16" s="48" t="s">
        <v>7</v>
      </c>
      <c r="K16" s="49">
        <v>3</v>
      </c>
      <c r="L16" s="50"/>
      <c r="M16" s="1"/>
      <c r="N16" s="1"/>
      <c r="O16" s="1"/>
      <c r="P16" s="1"/>
      <c r="Q16" s="1"/>
    </row>
    <row r="17" spans="1:17" ht="1.5" hidden="1" customHeight="1" x14ac:dyDescent="0.25">
      <c r="A17" s="15"/>
      <c r="B17" s="73"/>
      <c r="C17" s="74"/>
      <c r="D17" s="75"/>
      <c r="E17" s="16"/>
      <c r="F17" s="93"/>
      <c r="G17" s="94"/>
      <c r="H17" s="95"/>
      <c r="I17" s="16"/>
      <c r="J17" s="51"/>
      <c r="K17" s="51"/>
      <c r="L17" s="51"/>
      <c r="M17" s="18"/>
      <c r="N17" s="19"/>
      <c r="O17" s="1"/>
      <c r="P17" s="1"/>
      <c r="Q17" s="1"/>
    </row>
    <row r="18" spans="1:17" ht="29.25" customHeight="1" thickBot="1" x14ac:dyDescent="0.3">
      <c r="A18" s="1"/>
      <c r="B18" s="76" t="s">
        <v>8</v>
      </c>
      <c r="C18" s="77">
        <f>'[1]статистика за 2022 год'!$H$13</f>
        <v>14</v>
      </c>
      <c r="D18" s="78"/>
      <c r="E18" s="12"/>
      <c r="F18" s="96" t="s">
        <v>8</v>
      </c>
      <c r="G18" s="97">
        <f>'[1]статистика за 2022 год'!$E$13</f>
        <v>1</v>
      </c>
      <c r="H18" s="98"/>
      <c r="I18" s="8"/>
      <c r="J18" s="52" t="s">
        <v>8</v>
      </c>
      <c r="K18" s="53">
        <f>'[1]статистика за 2022 год'!$K$13</f>
        <v>0</v>
      </c>
      <c r="L18" s="54"/>
      <c r="M18" s="1"/>
      <c r="N18" s="1"/>
      <c r="O18" s="1"/>
      <c r="P18" s="1"/>
      <c r="Q18" s="1"/>
    </row>
    <row r="19" spans="1:17" ht="28.5" customHeight="1" x14ac:dyDescent="0.25">
      <c r="A19" s="1"/>
      <c r="B19" s="64" t="s">
        <v>9</v>
      </c>
      <c r="C19" s="79">
        <f>SUM('[1]статистика за 2022 год'!$F$13:$G$13)</f>
        <v>57</v>
      </c>
      <c r="D19" s="66"/>
      <c r="E19" s="12"/>
      <c r="F19" s="84" t="s">
        <v>9</v>
      </c>
      <c r="G19" s="99">
        <f>'[1]статистика за 2022 год'!$D$13</f>
        <v>7</v>
      </c>
      <c r="H19" s="86"/>
      <c r="I19" s="8"/>
      <c r="J19" s="42" t="s">
        <v>9</v>
      </c>
      <c r="K19" s="55">
        <f>'[1]статистика за 2022 год'!$J$13</f>
        <v>5</v>
      </c>
      <c r="L19" s="44"/>
      <c r="M19" s="1"/>
      <c r="N19" s="1"/>
      <c r="O19" s="1"/>
      <c r="P19" s="1"/>
      <c r="Q19" s="1"/>
    </row>
    <row r="20" spans="1:17" ht="36" x14ac:dyDescent="0.25">
      <c r="A20" s="1"/>
      <c r="B20" s="80" t="s">
        <v>19</v>
      </c>
      <c r="C20" s="60">
        <v>57</v>
      </c>
      <c r="D20" s="61" t="s">
        <v>20</v>
      </c>
      <c r="E20" s="12"/>
      <c r="F20" s="100" t="s">
        <v>19</v>
      </c>
      <c r="G20" s="60">
        <v>7</v>
      </c>
      <c r="H20" s="61" t="s">
        <v>21</v>
      </c>
      <c r="I20" s="8"/>
      <c r="J20" s="56" t="s">
        <v>19</v>
      </c>
      <c r="K20" s="60">
        <v>5</v>
      </c>
      <c r="L20" s="61" t="s">
        <v>22</v>
      </c>
      <c r="M20" s="1"/>
      <c r="N20" s="1"/>
      <c r="O20" s="1"/>
      <c r="P20" s="1"/>
      <c r="Q20" s="1"/>
    </row>
    <row r="21" spans="1:17" ht="36.75" thickBot="1" x14ac:dyDescent="0.3">
      <c r="A21" s="1"/>
      <c r="B21" s="81" t="s">
        <v>23</v>
      </c>
      <c r="C21" s="82">
        <v>0</v>
      </c>
      <c r="D21" s="83"/>
      <c r="E21" s="12"/>
      <c r="F21" s="101" t="s">
        <v>23</v>
      </c>
      <c r="G21" s="102">
        <v>0</v>
      </c>
      <c r="H21" s="103"/>
      <c r="I21" s="8"/>
      <c r="J21" s="57" t="s">
        <v>23</v>
      </c>
      <c r="K21" s="58">
        <v>0</v>
      </c>
      <c r="L21" s="59"/>
      <c r="M21" s="1"/>
      <c r="N21" s="1"/>
      <c r="O21" s="1"/>
      <c r="P21" s="1"/>
      <c r="Q21" s="1"/>
    </row>
    <row r="22" spans="1:17" x14ac:dyDescent="0.25">
      <c r="A22" s="1"/>
      <c r="B22" s="14"/>
      <c r="C22" s="7"/>
      <c r="D22" s="7"/>
      <c r="E22" s="12"/>
      <c r="F22" s="14"/>
      <c r="G22" s="7"/>
      <c r="H22" s="7"/>
      <c r="I22" s="8"/>
      <c r="J22" s="14"/>
      <c r="K22" s="7"/>
      <c r="L22" s="7"/>
      <c r="M22" s="5"/>
      <c r="N22" s="1"/>
      <c r="O22" s="1"/>
      <c r="P22" s="1"/>
      <c r="Q22" s="1"/>
    </row>
    <row r="23" spans="1:17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2"/>
      <c r="P23" s="22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2"/>
      <c r="P24" s="24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2"/>
      <c r="P25" s="22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4"/>
      <c r="P26" s="22"/>
      <c r="Q26" s="1"/>
    </row>
    <row r="27" spans="1:17" ht="15.75" customHeight="1" x14ac:dyDescent="0.3">
      <c r="A27" s="25"/>
      <c r="B27" s="1"/>
      <c r="C27" s="1"/>
      <c r="D27" s="1"/>
      <c r="E27" s="1"/>
      <c r="F27" s="26"/>
      <c r="G27" s="26"/>
      <c r="H27" s="26"/>
      <c r="I27" s="27"/>
      <c r="J27" s="1"/>
      <c r="K27" s="1"/>
      <c r="L27" s="1"/>
      <c r="M27" s="1"/>
      <c r="O27" s="1"/>
      <c r="P27" s="1"/>
      <c r="Q27" s="1"/>
    </row>
    <row r="28" spans="1:17" ht="18" x14ac:dyDescent="0.25">
      <c r="A28" s="28"/>
      <c r="B28" s="28"/>
      <c r="C28" s="28"/>
      <c r="D28" s="28"/>
      <c r="E28" s="26"/>
      <c r="F28" s="26"/>
      <c r="G28" s="26"/>
      <c r="H28" s="26"/>
      <c r="I28" s="26"/>
      <c r="J28" s="26"/>
      <c r="K28" s="26"/>
      <c r="L28" s="26"/>
      <c r="M28" s="27"/>
      <c r="N28" s="1"/>
      <c r="O28" s="24"/>
      <c r="P28" s="1"/>
      <c r="Q28" s="1"/>
    </row>
    <row r="29" spans="1:17" ht="18" x14ac:dyDescent="0.25">
      <c r="A29" s="29"/>
      <c r="B29" s="30"/>
      <c r="C29" s="30"/>
      <c r="D29" s="30"/>
      <c r="E29" s="3"/>
      <c r="F29" s="26"/>
      <c r="G29" s="26"/>
      <c r="H29" s="26"/>
      <c r="I29" s="26"/>
      <c r="J29" s="26"/>
      <c r="K29" s="26"/>
      <c r="L29" s="26"/>
      <c r="M29" s="27"/>
      <c r="N29" s="31"/>
      <c r="Q29" s="1"/>
    </row>
    <row r="30" spans="1:17" x14ac:dyDescent="0.25">
      <c r="A30" s="32"/>
      <c r="B30" s="32"/>
      <c r="C30" s="32"/>
      <c r="D30" s="32"/>
      <c r="E30" s="33"/>
      <c r="F30" s="26"/>
      <c r="G30" s="26"/>
      <c r="H30" s="26"/>
      <c r="I30" s="26"/>
      <c r="J30" s="26"/>
      <c r="K30" s="26"/>
      <c r="L30" s="26"/>
      <c r="M30" s="27"/>
      <c r="N30" s="1"/>
      <c r="O30" s="1"/>
      <c r="P30" s="1"/>
      <c r="Q30" s="1"/>
    </row>
    <row r="31" spans="1:17" ht="18.75" customHeight="1" x14ac:dyDescent="0.25">
      <c r="A31" s="32"/>
      <c r="B31" s="32"/>
      <c r="C31" s="32"/>
      <c r="D31" s="32"/>
      <c r="E31" s="33"/>
      <c r="F31" s="26"/>
      <c r="G31" s="26"/>
      <c r="H31" s="26"/>
      <c r="I31" s="26"/>
      <c r="J31" s="26"/>
      <c r="K31" s="26"/>
      <c r="L31" s="26"/>
      <c r="M31" s="27"/>
      <c r="N31" s="1"/>
      <c r="O31" s="1"/>
      <c r="P31" s="1"/>
      <c r="Q31" s="1"/>
    </row>
    <row r="32" spans="1:17" x14ac:dyDescent="0.25">
      <c r="A32" s="32"/>
      <c r="B32" s="32"/>
      <c r="C32" s="32"/>
      <c r="D32" s="32"/>
      <c r="E32" s="33"/>
      <c r="F32" s="26"/>
      <c r="G32" s="26"/>
      <c r="H32" s="26"/>
      <c r="I32" s="26"/>
      <c r="J32" s="26"/>
      <c r="K32" s="26"/>
      <c r="L32" s="26"/>
      <c r="M32" s="27"/>
      <c r="N32" s="1"/>
      <c r="O32" s="1"/>
      <c r="P32" s="1"/>
      <c r="Q32" s="1"/>
    </row>
    <row r="33" spans="1:17" ht="18" x14ac:dyDescent="0.25">
      <c r="A33" s="34"/>
      <c r="B33" s="34"/>
      <c r="C33" s="34"/>
      <c r="D33" s="34"/>
      <c r="E33" s="3"/>
      <c r="F33" s="26"/>
      <c r="G33" s="26"/>
      <c r="H33" s="26"/>
      <c r="I33" s="26"/>
      <c r="J33" s="26"/>
      <c r="K33" s="26"/>
      <c r="L33" s="26"/>
      <c r="M33" s="27"/>
      <c r="N33" s="1"/>
      <c r="O33" s="1"/>
      <c r="P33" s="1"/>
      <c r="Q33" s="1"/>
    </row>
    <row r="34" spans="1:17" ht="18" x14ac:dyDescent="0.25">
      <c r="A34" s="34"/>
      <c r="B34" s="34"/>
      <c r="C34" s="34"/>
      <c r="D34" s="34"/>
      <c r="E34" s="3"/>
      <c r="F34" s="26"/>
      <c r="G34" s="26"/>
      <c r="H34" s="26"/>
      <c r="I34" s="26"/>
      <c r="J34" s="26"/>
      <c r="K34" s="26"/>
      <c r="L34" s="26"/>
      <c r="M34" s="27"/>
      <c r="N34" s="1"/>
      <c r="O34" s="1"/>
      <c r="P34" s="1"/>
      <c r="Q34" s="1"/>
    </row>
    <row r="35" spans="1:17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1"/>
      <c r="O35" s="1"/>
      <c r="P35" s="1"/>
      <c r="Q35" s="1"/>
    </row>
    <row r="36" spans="1:17" ht="18" x14ac:dyDescent="0.25">
      <c r="A36" s="29"/>
      <c r="B36" s="30"/>
      <c r="C36" s="30"/>
      <c r="D36" s="30"/>
      <c r="E36" s="3"/>
      <c r="F36" s="26"/>
      <c r="G36" s="29"/>
      <c r="H36" s="29"/>
      <c r="I36" s="30"/>
      <c r="J36" s="30"/>
      <c r="K36" s="3"/>
      <c r="L36" s="3"/>
      <c r="M36" s="27"/>
      <c r="N36" s="1"/>
      <c r="O36" s="1"/>
      <c r="P36" s="1"/>
      <c r="Q36" s="1"/>
    </row>
    <row r="37" spans="1:17" x14ac:dyDescent="0.25">
      <c r="A37" s="32"/>
      <c r="B37" s="32"/>
      <c r="C37" s="32"/>
      <c r="D37" s="32"/>
      <c r="E37" s="33"/>
      <c r="F37" s="26"/>
      <c r="G37" s="35"/>
      <c r="H37" s="35"/>
      <c r="I37" s="35"/>
      <c r="J37" s="35"/>
      <c r="K37" s="33"/>
      <c r="L37" s="33"/>
      <c r="M37" s="27"/>
      <c r="N37" s="1"/>
      <c r="O37" s="1"/>
      <c r="P37" s="1"/>
      <c r="Q37" s="1"/>
    </row>
    <row r="38" spans="1:17" ht="18.75" customHeight="1" x14ac:dyDescent="0.25">
      <c r="A38" s="32"/>
      <c r="B38" s="32"/>
      <c r="C38" s="32"/>
      <c r="D38" s="32"/>
      <c r="E38" s="33"/>
      <c r="F38" s="26"/>
      <c r="G38" s="35"/>
      <c r="H38" s="35"/>
      <c r="I38" s="35"/>
      <c r="J38" s="35"/>
      <c r="K38" s="33"/>
      <c r="L38" s="33"/>
      <c r="M38" s="27"/>
      <c r="N38" s="1"/>
      <c r="O38" s="1"/>
      <c r="P38" s="1"/>
      <c r="Q38" s="1"/>
    </row>
    <row r="39" spans="1:17" x14ac:dyDescent="0.25">
      <c r="A39" s="32"/>
      <c r="B39" s="32"/>
      <c r="C39" s="32"/>
      <c r="D39" s="32"/>
      <c r="E39" s="33"/>
      <c r="F39" s="26"/>
      <c r="G39" s="35"/>
      <c r="H39" s="35"/>
      <c r="I39" s="35"/>
      <c r="J39" s="35"/>
      <c r="K39" s="33"/>
      <c r="L39" s="33"/>
      <c r="M39" s="27"/>
      <c r="N39" s="1"/>
      <c r="O39" s="1"/>
      <c r="P39" s="1"/>
      <c r="Q39" s="1"/>
    </row>
    <row r="40" spans="1:17" x14ac:dyDescent="0.25">
      <c r="A40" s="26"/>
      <c r="B40" s="26"/>
      <c r="C40" s="26"/>
      <c r="D40" s="26"/>
      <c r="E40" s="33"/>
      <c r="F40" s="26"/>
      <c r="G40" s="26"/>
      <c r="H40" s="26"/>
      <c r="I40" s="26"/>
      <c r="J40" s="26"/>
      <c r="K40" s="26"/>
      <c r="L40" s="26"/>
      <c r="M40" s="27"/>
      <c r="N40" s="1"/>
      <c r="O40" s="1"/>
      <c r="P40" s="1"/>
      <c r="Q40" s="1"/>
    </row>
    <row r="41" spans="1:17" ht="33" customHeight="1" x14ac:dyDescent="0.25">
      <c r="A41" s="36"/>
      <c r="B41" s="36"/>
      <c r="C41" s="36"/>
      <c r="D41" s="36"/>
      <c r="E41" s="3"/>
      <c r="F41" s="26"/>
      <c r="G41" s="37"/>
      <c r="H41" s="37"/>
      <c r="I41" s="37"/>
      <c r="J41" s="37"/>
      <c r="K41" s="3"/>
      <c r="L41" s="3"/>
      <c r="M41" s="27"/>
      <c r="N41" s="1"/>
      <c r="O41" s="1"/>
      <c r="P41" s="1"/>
      <c r="Q41" s="1"/>
    </row>
    <row r="42" spans="1:17" ht="33" customHeight="1" x14ac:dyDescent="0.25">
      <c r="A42" s="36"/>
      <c r="B42" s="36"/>
      <c r="C42" s="36"/>
      <c r="D42" s="36"/>
      <c r="E42" s="3"/>
      <c r="F42" s="26"/>
      <c r="G42" s="36"/>
      <c r="H42" s="36"/>
      <c r="I42" s="36"/>
      <c r="J42" s="36"/>
      <c r="K42" s="3"/>
      <c r="L42" s="3"/>
      <c r="M42" s="27"/>
      <c r="N42" s="1"/>
      <c r="O42" s="1"/>
      <c r="P42" s="1"/>
      <c r="Q42" s="1"/>
    </row>
    <row r="43" spans="1:17" ht="38.25" customHeight="1" x14ac:dyDescent="0.25">
      <c r="A43" s="36"/>
      <c r="B43" s="36"/>
      <c r="C43" s="36"/>
      <c r="D43" s="36"/>
      <c r="E43" s="3"/>
      <c r="F43" s="26"/>
      <c r="G43" s="36"/>
      <c r="H43" s="36"/>
      <c r="I43" s="36"/>
      <c r="J43" s="36"/>
      <c r="K43" s="3"/>
      <c r="L43" s="3"/>
      <c r="M43" s="27"/>
      <c r="N43" s="1"/>
      <c r="O43" s="1"/>
      <c r="P43" s="1"/>
      <c r="Q43" s="1"/>
    </row>
    <row r="44" spans="1:17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  <c r="N44" s="1"/>
      <c r="O44" s="1"/>
      <c r="P44" s="1"/>
      <c r="Q44" s="1"/>
    </row>
    <row r="45" spans="1:17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1"/>
      <c r="O45" s="1"/>
      <c r="P45" s="1"/>
      <c r="Q45" s="1"/>
    </row>
    <row r="46" spans="1:17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7"/>
      <c r="N46" s="1"/>
      <c r="O46" s="1"/>
      <c r="P46" s="1"/>
      <c r="Q46" s="1"/>
    </row>
    <row r="47" spans="1:17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1"/>
      <c r="O47" s="1"/>
      <c r="P47" s="1"/>
      <c r="Q47" s="1"/>
    </row>
    <row r="48" spans="1:17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7"/>
      <c r="N48" s="1"/>
      <c r="O48" s="1"/>
      <c r="P48" s="1"/>
      <c r="Q48" s="1"/>
    </row>
    <row r="49" spans="1:17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1"/>
      <c r="O49" s="1"/>
      <c r="P49" s="1"/>
      <c r="Q49" s="1"/>
    </row>
    <row r="50" spans="1:17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1"/>
      <c r="O50" s="1"/>
      <c r="P50" s="1"/>
      <c r="Q50" s="1"/>
    </row>
    <row r="51" spans="1:17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1"/>
      <c r="O51" s="1"/>
      <c r="P51" s="1"/>
      <c r="Q51" s="1"/>
    </row>
    <row r="52" spans="1:17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1"/>
      <c r="O52" s="1"/>
      <c r="P52" s="1"/>
      <c r="Q52" s="1"/>
    </row>
    <row r="53" spans="1:17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1"/>
      <c r="O53" s="1"/>
      <c r="P53" s="1"/>
      <c r="Q53" s="1"/>
    </row>
    <row r="54" spans="1:17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30.75" customHeight="1" x14ac:dyDescent="0.3">
      <c r="A61" s="1"/>
      <c r="B61" s="38" t="s">
        <v>24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30" customHeight="1" x14ac:dyDescent="0.25">
      <c r="A63" s="1"/>
      <c r="B63" s="39" t="s">
        <v>25</v>
      </c>
      <c r="C63" s="40">
        <v>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29.25" customHeight="1" x14ac:dyDescent="0.25">
      <c r="A64" s="1"/>
      <c r="B64" s="41" t="s">
        <v>26</v>
      </c>
      <c r="C64" s="40">
        <v>13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26"/>
      <c r="C66" s="26"/>
      <c r="D66" s="2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26"/>
      <c r="C67" s="26"/>
      <c r="D67" s="2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</sheetData>
  <mergeCells count="1">
    <mergeCell ref="A1:Q1"/>
  </mergeCells>
  <pageMargins left="0.7" right="0.7" top="0.75" bottom="0.75" header="0.3" footer="0.3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Черей Игорь Владимирович</dc:creator>
  <cp:lastModifiedBy>Черей Игорь Владимирович</cp:lastModifiedBy>
  <dcterms:created xsi:type="dcterms:W3CDTF">2023-02-27T07:46:26Z</dcterms:created>
  <dcterms:modified xsi:type="dcterms:W3CDTF">2023-02-27T07:58:16Z</dcterms:modified>
</cp:coreProperties>
</file>