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1 Work\1 Комиссия по 123 ПП+Приказы\2 ЗАЯВЛЕНИЯ\2023 год\"/>
    </mc:Choice>
  </mc:AlternateContent>
  <bookViews>
    <workbookView xWindow="0" yWindow="0" windowWidth="28800" windowHeight="12300"/>
  </bookViews>
  <sheets>
    <sheet name="2023 год" sheetId="1" r:id="rId1"/>
  </sheets>
  <externalReferences>
    <externalReference r:id="rId2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9" i="1" l="1"/>
  <c r="G19" i="1"/>
  <c r="C19" i="1"/>
  <c r="K18" i="1"/>
  <c r="G18" i="1"/>
  <c r="C18" i="1"/>
  <c r="K13" i="1"/>
  <c r="G13" i="1"/>
  <c r="C13" i="1"/>
  <c r="C10" i="1"/>
  <c r="C9" i="1"/>
  <c r="C8" i="1"/>
  <c r="C6" i="1"/>
  <c r="C5" i="1"/>
  <c r="C4" i="1"/>
  <c r="C3" i="1"/>
</calcChain>
</file>

<file path=xl/sharedStrings.xml><?xml version="1.0" encoding="utf-8"?>
<sst xmlns="http://schemas.openxmlformats.org/spreadsheetml/2006/main" count="49" uniqueCount="22">
  <si>
    <t>Статистика по приказам на основании решений Комиссии за 2023 год</t>
  </si>
  <si>
    <t>Наименование показателя</t>
  </si>
  <si>
    <t>количество предложений, ед.</t>
  </si>
  <si>
    <t>Примечание</t>
  </si>
  <si>
    <t>рассмотрено заявлений ВСЕГО :</t>
  </si>
  <si>
    <t>по инициативе УАД:</t>
  </si>
  <si>
    <t>по инициативе МО</t>
  </si>
  <si>
    <t>по инициативе Юр. Лиц, ИП:</t>
  </si>
  <si>
    <t>отклоненных заявлений:</t>
  </si>
  <si>
    <t>удовлеторенных заявлений:</t>
  </si>
  <si>
    <t>наличие приказа Министерства транспорта и дорожного хозяйства СО</t>
  </si>
  <si>
    <t>55 приказов МТиДХ СО</t>
  </si>
  <si>
    <t>об ИЗМЕНЕНИИ маршрутов:</t>
  </si>
  <si>
    <t>об УСТАНОВЛЕНИИ маршрутов:</t>
  </si>
  <si>
    <t>заявлений об ОТМЕНЕ маршрутов:</t>
  </si>
  <si>
    <t>по инициативе МО:</t>
  </si>
  <si>
    <t>НАЛИЧИЕ приказа Министерства транспорта и дорожного хозяйства СО</t>
  </si>
  <si>
    <t>31 приказ МТиДХ СО</t>
  </si>
  <si>
    <t>14 приказов МТиДХ СО</t>
  </si>
  <si>
    <t>10 приказов МТиДХ СО</t>
  </si>
  <si>
    <t>ОТСУТСТВИЕ приказа Министерства транспорта и дорожного хозяйства СО</t>
  </si>
  <si>
    <t>проект приказа об отмене маршрута № 955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</si>
</sst>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8"/>
      <color theme="1"/>
      <name val="Liberation Serif"/>
      <family val="1"/>
      <charset val="204"/>
    </font>
    <font>
      <sz val="11"/>
      <color theme="1"/>
      <name val="Liberation Serif"/>
      <family val="1"/>
      <charset val="204"/>
    </font>
    <font>
      <b/>
      <sz val="14"/>
      <color theme="1"/>
      <name val="Liberation Serif"/>
      <family val="1"/>
      <charset val="204"/>
    </font>
    <font>
      <sz val="14"/>
      <color theme="1"/>
      <name val="Liberation Serif"/>
      <family val="1"/>
      <charset val="204"/>
    </font>
    <font>
      <b/>
      <sz val="11"/>
      <color theme="1"/>
      <name val="Liberation Serif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14" fontId="4" fillId="0" borderId="8">
      <alignment horizontal="center" vertical="center" wrapText="1"/>
    </xf>
  </cellStyleXfs>
  <cellXfs count="81">
    <xf numFmtId="0" fontId="0" fillId="0" borderId="0" xfId="0"/>
    <xf numFmtId="0" fontId="2" fillId="0" borderId="0" xfId="0" applyFont="1"/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4" fillId="0" borderId="0" xfId="0" applyFont="1" applyBorder="1"/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0" fontId="2" fillId="0" borderId="0" xfId="0" applyFont="1" applyBorder="1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3" fillId="2" borderId="4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3" fillId="0" borderId="0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/>
    </xf>
    <xf numFmtId="0" fontId="2" fillId="2" borderId="7" xfId="0" applyFont="1" applyFill="1" applyBorder="1" applyAlignment="1">
      <alignment horizontal="left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left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14" fontId="4" fillId="0" borderId="12" xfId="1" applyBorder="1">
      <alignment horizontal="center" vertical="center" wrapText="1"/>
    </xf>
    <xf numFmtId="14" fontId="4" fillId="0" borderId="13" xfId="1" applyBorder="1">
      <alignment horizontal="center" vertical="center" wrapText="1"/>
    </xf>
    <xf numFmtId="14" fontId="4" fillId="0" borderId="14" xfId="1" applyBorder="1">
      <alignment horizontal="center" vertical="center" wrapText="1"/>
    </xf>
    <xf numFmtId="14" fontId="4" fillId="0" borderId="15" xfId="1" applyBorder="1">
      <alignment horizontal="center" vertical="center" wrapText="1"/>
    </xf>
    <xf numFmtId="14" fontId="4" fillId="0" borderId="16" xfId="1" applyBorder="1">
      <alignment horizontal="center" vertical="center" wrapText="1"/>
    </xf>
    <xf numFmtId="14" fontId="4" fillId="0" borderId="0" xfId="1" applyFill="1" applyBorder="1">
      <alignment horizontal="center" vertical="center" wrapText="1"/>
    </xf>
    <xf numFmtId="14" fontId="4" fillId="0" borderId="17" xfId="1" applyBorder="1">
      <alignment horizontal="center" vertical="center" wrapText="1"/>
    </xf>
    <xf numFmtId="14" fontId="4" fillId="0" borderId="8" xfId="1">
      <alignment horizontal="center" vertical="center" wrapText="1"/>
    </xf>
    <xf numFmtId="0" fontId="3" fillId="2" borderId="18" xfId="0" applyFont="1" applyFill="1" applyBorder="1" applyAlignment="1">
      <alignment horizontal="left" vertical="center" wrapText="1"/>
    </xf>
    <xf numFmtId="1" fontId="3" fillId="2" borderId="19" xfId="0" applyNumberFormat="1" applyFont="1" applyFill="1" applyBorder="1" applyAlignment="1">
      <alignment horizontal="center" vertical="center" wrapText="1"/>
    </xf>
    <xf numFmtId="0" fontId="3" fillId="2" borderId="20" xfId="0" applyFont="1" applyFill="1" applyBorder="1" applyAlignment="1">
      <alignment horizontal="center" vertical="center" wrapText="1"/>
    </xf>
    <xf numFmtId="0" fontId="3" fillId="2" borderId="21" xfId="0" applyFont="1" applyFill="1" applyBorder="1" applyAlignment="1">
      <alignment horizontal="left" vertical="center" wrapText="1"/>
    </xf>
    <xf numFmtId="1" fontId="3" fillId="2" borderId="22" xfId="0" applyNumberFormat="1" applyFont="1" applyFill="1" applyBorder="1" applyAlignment="1">
      <alignment horizontal="center" vertical="center" wrapText="1"/>
    </xf>
    <xf numFmtId="0" fontId="3" fillId="2" borderId="23" xfId="0" applyFont="1" applyFill="1" applyBorder="1" applyAlignment="1">
      <alignment horizontal="center" vertical="center" wrapText="1"/>
    </xf>
    <xf numFmtId="1" fontId="3" fillId="0" borderId="0" xfId="0" applyNumberFormat="1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left" vertical="center" wrapText="1"/>
    </xf>
    <xf numFmtId="0" fontId="3" fillId="3" borderId="24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0" fillId="0" borderId="0" xfId="0" applyFill="1" applyBorder="1"/>
    <xf numFmtId="0" fontId="2" fillId="0" borderId="0" xfId="0" applyFont="1" applyBorder="1" applyAlignment="1">
      <alignment wrapText="1"/>
    </xf>
    <xf numFmtId="0" fontId="3" fillId="2" borderId="6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2" fillId="2" borderId="24" xfId="0" applyFont="1" applyFill="1" applyBorder="1" applyAlignment="1">
      <alignment horizontal="center" vertical="center" wrapText="1"/>
    </xf>
    <xf numFmtId="14" fontId="4" fillId="0" borderId="21" xfId="1" applyBorder="1">
      <alignment horizontal="center" vertical="center" wrapText="1"/>
    </xf>
    <xf numFmtId="14" fontId="4" fillId="0" borderId="22" xfId="1" applyBorder="1">
      <alignment horizontal="center" vertical="center" wrapText="1"/>
    </xf>
    <xf numFmtId="14" fontId="4" fillId="0" borderId="23" xfId="1" applyBorder="1">
      <alignment horizontal="center" vertical="center" wrapText="1"/>
    </xf>
    <xf numFmtId="0" fontId="3" fillId="2" borderId="25" xfId="0" applyFont="1" applyFill="1" applyBorder="1" applyAlignment="1">
      <alignment horizontal="left" vertical="center" wrapText="1"/>
    </xf>
    <xf numFmtId="1" fontId="3" fillId="2" borderId="26" xfId="0" applyNumberFormat="1" applyFont="1" applyFill="1" applyBorder="1" applyAlignment="1">
      <alignment horizontal="center" vertical="center" wrapText="1"/>
    </xf>
    <xf numFmtId="0" fontId="3" fillId="2" borderId="27" xfId="0" applyFont="1" applyFill="1" applyBorder="1" applyAlignment="1">
      <alignment horizontal="center" vertical="center" wrapText="1"/>
    </xf>
    <xf numFmtId="1" fontId="3" fillId="2" borderId="5" xfId="0" applyNumberFormat="1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left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left" vertical="center" wrapText="1"/>
    </xf>
    <xf numFmtId="0" fontId="3" fillId="2" borderId="24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wrapText="1"/>
    </xf>
    <xf numFmtId="0" fontId="1" fillId="0" borderId="0" xfId="0" applyFont="1" applyFill="1" applyBorder="1"/>
    <xf numFmtId="0" fontId="2" fillId="0" borderId="0" xfId="0" applyFont="1" applyFill="1" applyBorder="1"/>
    <xf numFmtId="0" fontId="2" fillId="0" borderId="0" xfId="0" applyFont="1" applyFill="1"/>
    <xf numFmtId="0" fontId="4" fillId="0" borderId="0" xfId="0" applyFont="1" applyFill="1" applyBorder="1"/>
    <xf numFmtId="0" fontId="3" fillId="0" borderId="0" xfId="0" applyFont="1" applyFill="1" applyBorder="1"/>
    <xf numFmtId="0" fontId="5" fillId="0" borderId="0" xfId="0" applyFont="1" applyFill="1" applyBorder="1"/>
    <xf numFmtId="0" fontId="2" fillId="0" borderId="0" xfId="0" applyFont="1" applyAlignment="1">
      <alignment wrapText="1"/>
    </xf>
    <xf numFmtId="0" fontId="2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2" fillId="0" borderId="0" xfId="0" applyFont="1" applyFill="1" applyBorder="1" applyAlignment="1"/>
    <xf numFmtId="0" fontId="3" fillId="0" borderId="0" xfId="0" applyFont="1" applyFill="1" applyBorder="1" applyAlignment="1">
      <alignment wrapText="1"/>
    </xf>
    <xf numFmtId="0" fontId="3" fillId="0" borderId="0" xfId="0" applyFont="1" applyFill="1" applyBorder="1" applyAlignment="1">
      <alignment vertical="center" wrapText="1"/>
    </xf>
    <xf numFmtId="0" fontId="1" fillId="0" borderId="0" xfId="0" applyFont="1" applyBorder="1"/>
    <xf numFmtId="0" fontId="0" fillId="0" borderId="0" xfId="0" applyBorder="1"/>
    <xf numFmtId="0" fontId="3" fillId="0" borderId="0" xfId="0" applyFont="1" applyFill="1" applyBorder="1" applyAlignment="1">
      <alignment horizontal="left" vertical="center"/>
    </xf>
    <xf numFmtId="0" fontId="1" fillId="0" borderId="0" xfId="0" applyFont="1" applyAlignment="1">
      <alignment horizontal="center" vertical="center"/>
    </xf>
  </cellXfs>
  <cellStyles count="2">
    <cellStyle name="Обычный" xfId="0" builtinId="0"/>
    <cellStyle name="Стиль 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marL="0" marR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8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ru-RU" baseline="0"/>
              <a:t>Соотношение принятых </a:t>
            </a:r>
            <a:r>
              <a:rPr lang="ru-RU" sz="1800" b="1" i="0" baseline="0">
                <a:effectLst/>
              </a:rPr>
              <a:t>Комиссией</a:t>
            </a:r>
            <a:endParaRPr lang="ru-RU">
              <a:effectLst/>
            </a:endParaRPr>
          </a:p>
          <a:p>
            <a:pPr marL="0" marR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8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ru-RU" baseline="0"/>
              <a:t>решений (2023 год)</a:t>
            </a:r>
            <a:endParaRPr lang="ru-RU"/>
          </a:p>
        </c:rich>
      </c:tx>
      <c:layout/>
      <c:overlay val="0"/>
    </c:title>
    <c:autoTitleDeleted val="0"/>
    <c:view3D>
      <c:rotX val="30"/>
      <c:rotY val="0"/>
      <c:rAngAx val="0"/>
    </c:view3D>
    <c:floor>
      <c:thickness val="0"/>
    </c:floor>
    <c:sideWall>
      <c:thickness val="0"/>
    </c:sideWall>
    <c:backWall>
      <c:thickness val="0"/>
    </c:backWall>
    <c:plotArea>
      <c:layout/>
      <c:pie3DChart>
        <c:varyColors val="1"/>
        <c:ser>
          <c:idx val="0"/>
          <c:order val="0"/>
          <c:explosion val="25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400"/>
                </a:pPr>
                <a:endParaRPr lang="ru-RU"/>
              </a:p>
            </c:txPr>
            <c:dLblPos val="outEnd"/>
            <c:showLegendKey val="0"/>
            <c:showVal val="1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'2023 год'!$B$8:$B$9</c:f>
              <c:strCache>
                <c:ptCount val="2"/>
                <c:pt idx="0">
                  <c:v>отклоненных заявлений:</c:v>
                </c:pt>
                <c:pt idx="1">
                  <c:v>удовлеторенных заявлений:</c:v>
                </c:pt>
              </c:strCache>
            </c:strRef>
          </c:cat>
          <c:val>
            <c:numRef>
              <c:f>'2023 год'!$C$8:$C$9</c:f>
              <c:numCache>
                <c:formatCode>0</c:formatCode>
                <c:ptCount val="2"/>
                <c:pt idx="0">
                  <c:v>15</c:v>
                </c:pt>
                <c:pt idx="1">
                  <c:v>101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4EA-4408-B3A3-622C62204028}"/>
            </c:ext>
          </c:extLst>
        </c:ser>
        <c:dLbls>
          <c:dLblPos val="outEnd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</c:plotArea>
    <c:legend>
      <c:legendPos val="r"/>
      <c:layout/>
      <c:overlay val="0"/>
      <c:txPr>
        <a:bodyPr/>
        <a:lstStyle/>
        <a:p>
          <a:pPr>
            <a:defRPr sz="1400"/>
          </a:pPr>
          <a:endParaRPr lang="ru-RU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Соотношение рассмотренных заявлений (установление, изменение и</a:t>
            </a:r>
            <a:r>
              <a:rPr lang="ru-RU" baseline="0"/>
              <a:t> отмена) </a:t>
            </a:r>
            <a:r>
              <a:rPr lang="ru-RU"/>
              <a:t> по инициаторам (2023 год)</a:t>
            </a:r>
          </a:p>
        </c:rich>
      </c:tx>
      <c:layout/>
      <c:overlay val="0"/>
    </c:title>
    <c:autoTitleDeleted val="0"/>
    <c:view3D>
      <c:rotX val="30"/>
      <c:rotY val="0"/>
      <c:rAngAx val="0"/>
    </c:view3D>
    <c:floor>
      <c:thickness val="0"/>
    </c:floor>
    <c:sideWall>
      <c:thickness val="0"/>
    </c:sideWall>
    <c:backWall>
      <c:thickness val="0"/>
    </c:backWall>
    <c:plotArea>
      <c:layout/>
      <c:pie3DChart>
        <c:varyColors val="1"/>
        <c:ser>
          <c:idx val="0"/>
          <c:order val="0"/>
          <c:explosion val="25"/>
          <c:dLbls>
            <c:dLbl>
              <c:idx val="0"/>
              <c:layout>
                <c:manualLayout>
                  <c:x val="-1.6080178046821807E-2"/>
                  <c:y val="0.11356374142229085"/>
                </c:manualLayout>
              </c:layout>
              <c:dLblPos val="bestFit"/>
              <c:showLegendKey val="0"/>
              <c:showVal val="1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0-427C-4E03-AA2A-9EEFFFA1222A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400"/>
                </a:pPr>
                <a:endParaRPr lang="ru-RU"/>
              </a:p>
            </c:txPr>
            <c:dLblPos val="outEnd"/>
            <c:showLegendKey val="0"/>
            <c:showVal val="1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'2023 год'!$B$4:$B$6</c:f>
              <c:strCache>
                <c:ptCount val="3"/>
                <c:pt idx="0">
                  <c:v>по инициативе УАД:</c:v>
                </c:pt>
                <c:pt idx="1">
                  <c:v>по инициативе МО</c:v>
                </c:pt>
                <c:pt idx="2">
                  <c:v>по инициативе Юр. Лиц, ИП:</c:v>
                </c:pt>
              </c:strCache>
            </c:strRef>
          </c:cat>
          <c:val>
            <c:numRef>
              <c:f>'2023 год'!$C$4:$C$6</c:f>
              <c:numCache>
                <c:formatCode>General</c:formatCode>
                <c:ptCount val="3"/>
                <c:pt idx="0">
                  <c:v>74</c:v>
                </c:pt>
                <c:pt idx="1">
                  <c:v>7</c:v>
                </c:pt>
                <c:pt idx="2">
                  <c:v>35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27C-4E03-AA2A-9EEFFFA1222A}"/>
            </c:ext>
          </c:extLst>
        </c:ser>
        <c:dLbls>
          <c:dLblPos val="outEnd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</c:plotArea>
    <c:legend>
      <c:legendPos val="r"/>
      <c:layout/>
      <c:overlay val="0"/>
      <c:txPr>
        <a:bodyPr/>
        <a:lstStyle/>
        <a:p>
          <a:pPr>
            <a:defRPr sz="1400"/>
          </a:pPr>
          <a:endParaRPr lang="ru-RU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Соотношение заявлений об ИЗМЕНЕНИИ маршрутов по инициаторам (2023 год)</a:t>
            </a:r>
          </a:p>
        </c:rich>
      </c:tx>
      <c:layout/>
      <c:overlay val="0"/>
    </c:title>
    <c:autoTitleDeleted val="0"/>
    <c:view3D>
      <c:rotX val="30"/>
      <c:rotY val="0"/>
      <c:rAngAx val="0"/>
    </c:view3D>
    <c:floor>
      <c:thickness val="0"/>
    </c:floor>
    <c:sideWall>
      <c:thickness val="0"/>
    </c:sideWall>
    <c:backWall>
      <c:thickness val="0"/>
    </c:backWall>
    <c:plotArea>
      <c:layout/>
      <c:pie3DChart>
        <c:varyColors val="1"/>
        <c:ser>
          <c:idx val="0"/>
          <c:order val="0"/>
          <c:explosion val="25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400"/>
                </a:pPr>
                <a:endParaRPr lang="ru-RU"/>
              </a:p>
            </c:txPr>
            <c:dLblPos val="outEnd"/>
            <c:showLegendKey val="0"/>
            <c:showVal val="1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'2023 год'!$B$14:$B$16</c:f>
              <c:strCache>
                <c:ptCount val="3"/>
                <c:pt idx="0">
                  <c:v>по инициативе УАД:</c:v>
                </c:pt>
                <c:pt idx="1">
                  <c:v>по инициативе МО:</c:v>
                </c:pt>
                <c:pt idx="2">
                  <c:v>по инициативе Юр. Лиц, ИП:</c:v>
                </c:pt>
              </c:strCache>
            </c:strRef>
          </c:cat>
          <c:val>
            <c:numRef>
              <c:f>'2023 год'!$C$14:$C$16</c:f>
              <c:numCache>
                <c:formatCode>General</c:formatCode>
                <c:ptCount val="3"/>
                <c:pt idx="0">
                  <c:v>57</c:v>
                </c:pt>
                <c:pt idx="1">
                  <c:v>5</c:v>
                </c:pt>
                <c:pt idx="2">
                  <c:v>24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736-4949-8661-2E0F4D801F58}"/>
            </c:ext>
          </c:extLst>
        </c:ser>
        <c:dLbls>
          <c:dLblPos val="outEnd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</c:plotArea>
    <c:legend>
      <c:legendPos val="r"/>
      <c:layout/>
      <c:overlay val="0"/>
      <c:txPr>
        <a:bodyPr/>
        <a:lstStyle/>
        <a:p>
          <a:pPr>
            <a:defRPr sz="1400"/>
          </a:pPr>
          <a:endParaRPr lang="ru-RU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 sz="1800" b="1" i="0" u="none" strike="noStrike" baseline="0">
                <a:effectLst/>
              </a:rPr>
              <a:t>Соотношение заявлений об УСТАНОВЛЕНИИ маршрутов по инициаторам (2023 год)</a:t>
            </a:r>
            <a:endParaRPr lang="ru-RU"/>
          </a:p>
        </c:rich>
      </c:tx>
      <c:layout/>
      <c:overlay val="0"/>
    </c:title>
    <c:autoTitleDeleted val="0"/>
    <c:view3D>
      <c:rotX val="30"/>
      <c:rotY val="0"/>
      <c:rAngAx val="0"/>
    </c:view3D>
    <c:floor>
      <c:thickness val="0"/>
    </c:floor>
    <c:sideWall>
      <c:thickness val="0"/>
    </c:sideWall>
    <c:backWall>
      <c:thickness val="0"/>
    </c:backWall>
    <c:plotArea>
      <c:layout/>
      <c:pie3DChart>
        <c:varyColors val="1"/>
        <c:ser>
          <c:idx val="0"/>
          <c:order val="0"/>
          <c:explosion val="25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400"/>
                </a:pPr>
                <a:endParaRPr lang="ru-RU"/>
              </a:p>
            </c:txPr>
            <c:dLblPos val="outEnd"/>
            <c:showLegendKey val="0"/>
            <c:showVal val="1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'2023 год'!$F$14:$F$17</c:f>
              <c:strCache>
                <c:ptCount val="3"/>
                <c:pt idx="0">
                  <c:v>по инициативе УАД:</c:v>
                </c:pt>
                <c:pt idx="1">
                  <c:v>по инициативе МО:</c:v>
                </c:pt>
                <c:pt idx="2">
                  <c:v>по инициативе Юр. Лиц, ИП:</c:v>
                </c:pt>
              </c:strCache>
            </c:strRef>
          </c:cat>
          <c:val>
            <c:numRef>
              <c:f>'2023 год'!$G$14:$G$16</c:f>
              <c:numCache>
                <c:formatCode>General</c:formatCode>
                <c:ptCount val="3"/>
                <c:pt idx="0">
                  <c:v>13</c:v>
                </c:pt>
                <c:pt idx="1">
                  <c:v>0</c:v>
                </c:pt>
                <c:pt idx="2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8F4-4314-A46C-3BE3F951344A}"/>
            </c:ext>
          </c:extLst>
        </c:ser>
        <c:dLbls>
          <c:dLblPos val="outEnd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</c:plotArea>
    <c:legend>
      <c:legendPos val="r"/>
      <c:layout/>
      <c:overlay val="0"/>
      <c:txPr>
        <a:bodyPr/>
        <a:lstStyle/>
        <a:p>
          <a:pPr>
            <a:defRPr sz="1400"/>
          </a:pPr>
          <a:endParaRPr lang="ru-RU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 baseline="0"/>
              <a:t>Соотношение приказов МТиДХ СО на основании решений об ИЗМЕНЕНИИ маршрутов (2023 год)</a:t>
            </a:r>
            <a:endParaRPr lang="ru-RU"/>
          </a:p>
        </c:rich>
      </c:tx>
      <c:layout/>
      <c:overlay val="0"/>
    </c:title>
    <c:autoTitleDeleted val="0"/>
    <c:view3D>
      <c:rotX val="30"/>
      <c:rotY val="0"/>
      <c:rAngAx val="0"/>
    </c:view3D>
    <c:floor>
      <c:thickness val="0"/>
    </c:floor>
    <c:sideWall>
      <c:thickness val="0"/>
    </c:sideWall>
    <c:backWall>
      <c:thickness val="0"/>
    </c:backWall>
    <c:plotArea>
      <c:layout/>
      <c:pie3DChart>
        <c:varyColors val="1"/>
        <c:ser>
          <c:idx val="0"/>
          <c:order val="0"/>
          <c:explosion val="25"/>
          <c:dLbls>
            <c:dLbl>
              <c:idx val="1"/>
              <c:layout>
                <c:manualLayout>
                  <c:x val="-5.0413133645455466E-2"/>
                  <c:y val="0"/>
                </c:manualLayout>
              </c:layout>
              <c:dLblPos val="bestFit"/>
              <c:showLegendKey val="0"/>
              <c:showVal val="1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0-1432-454A-9A04-C34A48A49C2E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400"/>
                </a:pPr>
                <a:endParaRPr lang="ru-RU"/>
              </a:p>
            </c:txPr>
            <c:dLblPos val="outEnd"/>
            <c:showLegendKey val="0"/>
            <c:showVal val="1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'2023 год'!$B$20:$B$21</c:f>
              <c:strCache>
                <c:ptCount val="2"/>
                <c:pt idx="0">
                  <c:v>НАЛИЧИЕ приказа Министерства транспорта и дорожного хозяйства СО</c:v>
                </c:pt>
                <c:pt idx="1">
                  <c:v>ОТСУТСТВИЕ приказа Министерства транспорта и дорожного хозяйства СО</c:v>
                </c:pt>
              </c:strCache>
            </c:strRef>
          </c:cat>
          <c:val>
            <c:numRef>
              <c:f>'2023 год'!$C$20:$C$21</c:f>
              <c:numCache>
                <c:formatCode>General</c:formatCode>
                <c:ptCount val="2"/>
                <c:pt idx="0">
                  <c:v>76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432-454A-9A04-C34A48A49C2E}"/>
            </c:ext>
          </c:extLst>
        </c:ser>
        <c:dLbls>
          <c:dLblPos val="outEnd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</c:plotArea>
    <c:legend>
      <c:legendPos val="r"/>
      <c:layout/>
      <c:overlay val="0"/>
      <c:txPr>
        <a:bodyPr/>
        <a:lstStyle/>
        <a:p>
          <a:pPr>
            <a:defRPr sz="1400"/>
          </a:pPr>
          <a:endParaRPr lang="ru-RU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 sz="1800" b="1" i="0" baseline="0">
                <a:effectLst/>
              </a:rPr>
              <a:t>Соотношение приказов МТиДХ СО на основании решений об УСТАНОВЛЕНИИ маршрутов (2023 год)</a:t>
            </a:r>
          </a:p>
        </c:rich>
      </c:tx>
      <c:layout/>
      <c:overlay val="0"/>
    </c:title>
    <c:autoTitleDeleted val="0"/>
    <c:view3D>
      <c:rotX val="30"/>
      <c:rotY val="0"/>
      <c:rAngAx val="0"/>
    </c:view3D>
    <c:floor>
      <c:thickness val="0"/>
    </c:floor>
    <c:sideWall>
      <c:thickness val="0"/>
    </c:sideWall>
    <c:backWall>
      <c:thickness val="0"/>
    </c:backWall>
    <c:plotArea>
      <c:layout/>
      <c:pie3DChart>
        <c:varyColors val="1"/>
        <c:ser>
          <c:idx val="0"/>
          <c:order val="0"/>
          <c:explosion val="25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400"/>
                </a:pPr>
                <a:endParaRPr lang="ru-RU"/>
              </a:p>
            </c:txPr>
            <c:dLblPos val="outEnd"/>
            <c:showLegendKey val="0"/>
            <c:showVal val="1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'2023 год'!$F$20:$F$21</c:f>
              <c:strCache>
                <c:ptCount val="2"/>
                <c:pt idx="0">
                  <c:v>НАЛИЧИЕ приказа Министерства транспорта и дорожного хозяйства СО</c:v>
                </c:pt>
                <c:pt idx="1">
                  <c:v>ОТСУТСТВИЕ приказа Министерства транспорта и дорожного хозяйства СО</c:v>
                </c:pt>
              </c:strCache>
            </c:strRef>
          </c:cat>
          <c:val>
            <c:numRef>
              <c:f>'2023 год'!$G$20:$G$21</c:f>
              <c:numCache>
                <c:formatCode>General</c:formatCode>
                <c:ptCount val="2"/>
                <c:pt idx="0">
                  <c:v>14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194-42FD-BFAB-2A1FD8967EFC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</c:plotArea>
    <c:legend>
      <c:legendPos val="r"/>
      <c:layout/>
      <c:overlay val="0"/>
      <c:txPr>
        <a:bodyPr/>
        <a:lstStyle/>
        <a:p>
          <a:pPr>
            <a:defRPr sz="1400"/>
          </a:pPr>
          <a:endParaRPr lang="ru-RU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 sz="1800" b="1" i="0" baseline="0">
                <a:effectLst/>
              </a:rPr>
              <a:t>Соотношение приказов МТиДХ СО на основании предложений об ОТМЕНЕ маршрутов (2023 год)</a:t>
            </a:r>
          </a:p>
        </c:rich>
      </c:tx>
      <c:layout/>
      <c:overlay val="0"/>
    </c:title>
    <c:autoTitleDeleted val="0"/>
    <c:view3D>
      <c:rotX val="30"/>
      <c:rotY val="0"/>
      <c:rAngAx val="0"/>
    </c:view3D>
    <c:floor>
      <c:thickness val="0"/>
    </c:floor>
    <c:sideWall>
      <c:thickness val="0"/>
    </c:sideWall>
    <c:backWall>
      <c:thickness val="0"/>
    </c:backWall>
    <c:plotArea>
      <c:layout/>
      <c:pie3DChart>
        <c:varyColors val="1"/>
        <c:ser>
          <c:idx val="0"/>
          <c:order val="0"/>
          <c:explosion val="25"/>
          <c:dLbls>
            <c:dLbl>
              <c:idx val="1"/>
              <c:layout>
                <c:manualLayout>
                  <c:x val="-4.0317460317460314E-2"/>
                  <c:y val="0"/>
                </c:manualLayout>
              </c:layout>
              <c:dLblPos val="bestFit"/>
              <c:showLegendKey val="0"/>
              <c:showVal val="1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0-45A4-4461-B739-90FE2D0947A3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400"/>
                </a:pPr>
                <a:endParaRPr lang="ru-RU"/>
              </a:p>
            </c:txPr>
            <c:dLblPos val="outEnd"/>
            <c:showLegendKey val="0"/>
            <c:showVal val="1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'2023 год'!$J$20:$J$21</c:f>
              <c:strCache>
                <c:ptCount val="2"/>
                <c:pt idx="0">
                  <c:v>НАЛИЧИЕ приказа Министерства транспорта и дорожного хозяйства СО</c:v>
                </c:pt>
                <c:pt idx="1">
                  <c:v>ОТСУТСТВИЕ приказа Министерства транспорта и дорожного хозяйства СО</c:v>
                </c:pt>
              </c:strCache>
            </c:strRef>
          </c:cat>
          <c:val>
            <c:numRef>
              <c:f>'2023 год'!$K$20:$K$21</c:f>
              <c:numCache>
                <c:formatCode>General</c:formatCode>
                <c:ptCount val="2"/>
                <c:pt idx="0">
                  <c:v>10</c:v>
                </c:pt>
                <c:pt idx="1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5A4-4461-B739-90FE2D0947A3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</c:plotArea>
    <c:legend>
      <c:legendPos val="r"/>
      <c:layout/>
      <c:overlay val="0"/>
      <c:txPr>
        <a:bodyPr/>
        <a:lstStyle/>
        <a:p>
          <a:pPr>
            <a:defRPr sz="1400"/>
          </a:pPr>
          <a:endParaRPr lang="ru-RU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 sz="1800" b="1" i="0" u="none" strike="noStrike" baseline="0">
                <a:effectLst/>
              </a:rPr>
              <a:t>Соотношение заявлений об ОТМЕНЕ маршрутов по инициаторам (2023 год)</a:t>
            </a:r>
            <a:endParaRPr lang="ru-RU"/>
          </a:p>
        </c:rich>
      </c:tx>
      <c:layout/>
      <c:overlay val="0"/>
    </c:title>
    <c:autoTitleDeleted val="0"/>
    <c:view3D>
      <c:rotX val="30"/>
      <c:rotY val="0"/>
      <c:rAngAx val="0"/>
    </c:view3D>
    <c:floor>
      <c:thickness val="0"/>
    </c:floor>
    <c:sideWall>
      <c:thickness val="0"/>
    </c:sideWall>
    <c:backWall>
      <c:thickness val="0"/>
    </c:backWall>
    <c:plotArea>
      <c:layout/>
      <c:pie3DChart>
        <c:varyColors val="1"/>
        <c:ser>
          <c:idx val="0"/>
          <c:order val="0"/>
          <c:explosion val="25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400"/>
                </a:pPr>
                <a:endParaRPr lang="ru-RU"/>
              </a:p>
            </c:txPr>
            <c:dLblPos val="outEnd"/>
            <c:showLegendKey val="0"/>
            <c:showVal val="1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'2023 год'!$J$14:$J$17</c:f>
              <c:strCache>
                <c:ptCount val="3"/>
                <c:pt idx="0">
                  <c:v>по инициативе УАД:</c:v>
                </c:pt>
                <c:pt idx="1">
                  <c:v>по инициативе МО:</c:v>
                </c:pt>
                <c:pt idx="2">
                  <c:v>по инициативе Юр. Лиц, ИП:</c:v>
                </c:pt>
              </c:strCache>
            </c:strRef>
          </c:cat>
          <c:val>
            <c:numRef>
              <c:f>'2023 год'!$K$14:$K$16</c:f>
              <c:numCache>
                <c:formatCode>General</c:formatCode>
                <c:ptCount val="3"/>
                <c:pt idx="0">
                  <c:v>4</c:v>
                </c:pt>
                <c:pt idx="1">
                  <c:v>2</c:v>
                </c:pt>
                <c:pt idx="2">
                  <c:v>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3C0-4D6A-B948-AEECCBBDFD4F}"/>
            </c:ext>
          </c:extLst>
        </c:ser>
        <c:dLbls>
          <c:dLblPos val="outEnd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</c:plotArea>
    <c:legend>
      <c:legendPos val="r"/>
      <c:layout/>
      <c:overlay val="0"/>
      <c:txPr>
        <a:bodyPr/>
        <a:lstStyle/>
        <a:p>
          <a:pPr>
            <a:defRPr sz="1400"/>
          </a:pPr>
          <a:endParaRPr lang="ru-RU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368628</xdr:colOff>
      <xdr:row>1</xdr:row>
      <xdr:rowOff>116528</xdr:rowOff>
    </xdr:from>
    <xdr:to>
      <xdr:col>8</xdr:col>
      <xdr:colOff>567163</xdr:colOff>
      <xdr:row>10</xdr:row>
      <xdr:rowOff>695741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778202</xdr:colOff>
      <xdr:row>1</xdr:row>
      <xdr:rowOff>68283</xdr:rowOff>
    </xdr:from>
    <xdr:to>
      <xdr:col>12</xdr:col>
      <xdr:colOff>349449</xdr:colOff>
      <xdr:row>10</xdr:row>
      <xdr:rowOff>647496</xdr:rowOff>
    </xdr:to>
    <xdr:graphicFrame macro="">
      <xdr:nvGraphicFramePr>
        <xdr:cNvPr id="3" name="Диаграмма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483669</xdr:colOff>
      <xdr:row>22</xdr:row>
      <xdr:rowOff>29935</xdr:rowOff>
    </xdr:from>
    <xdr:to>
      <xdr:col>4</xdr:col>
      <xdr:colOff>709419</xdr:colOff>
      <xdr:row>39</xdr:row>
      <xdr:rowOff>24042</xdr:rowOff>
    </xdr:to>
    <xdr:graphicFrame macro="">
      <xdr:nvGraphicFramePr>
        <xdr:cNvPr id="4" name="Диаграмма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4</xdr:col>
      <xdr:colOff>798863</xdr:colOff>
      <xdr:row>22</xdr:row>
      <xdr:rowOff>106385</xdr:rowOff>
    </xdr:from>
    <xdr:to>
      <xdr:col>8</xdr:col>
      <xdr:colOff>605513</xdr:colOff>
      <xdr:row>39</xdr:row>
      <xdr:rowOff>100492</xdr:rowOff>
    </xdr:to>
    <xdr:graphicFrame macro="">
      <xdr:nvGraphicFramePr>
        <xdr:cNvPr id="5" name="Диаграмма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504700</xdr:colOff>
      <xdr:row>40</xdr:row>
      <xdr:rowOff>420832</xdr:rowOff>
    </xdr:from>
    <xdr:to>
      <xdr:col>4</xdr:col>
      <xdr:colOff>730450</xdr:colOff>
      <xdr:row>57</xdr:row>
      <xdr:rowOff>20332</xdr:rowOff>
    </xdr:to>
    <xdr:graphicFrame macro="">
      <xdr:nvGraphicFramePr>
        <xdr:cNvPr id="6" name="Диаграмма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4</xdr:col>
      <xdr:colOff>837333</xdr:colOff>
      <xdr:row>40</xdr:row>
      <xdr:rowOff>335478</xdr:rowOff>
    </xdr:from>
    <xdr:to>
      <xdr:col>8</xdr:col>
      <xdr:colOff>615408</xdr:colOff>
      <xdr:row>56</xdr:row>
      <xdr:rowOff>125478</xdr:rowOff>
    </xdr:to>
    <xdr:graphicFrame macro="">
      <xdr:nvGraphicFramePr>
        <xdr:cNvPr id="7" name="Диаграмма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9</xdr:col>
      <xdr:colOff>16577</xdr:colOff>
      <xdr:row>40</xdr:row>
      <xdr:rowOff>357249</xdr:rowOff>
    </xdr:from>
    <xdr:to>
      <xdr:col>12</xdr:col>
      <xdr:colOff>827434</xdr:colOff>
      <xdr:row>56</xdr:row>
      <xdr:rowOff>147248</xdr:rowOff>
    </xdr:to>
    <xdr:graphicFrame macro="">
      <xdr:nvGraphicFramePr>
        <xdr:cNvPr id="8" name="Диаграмма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9</xdr:col>
      <xdr:colOff>0</xdr:colOff>
      <xdr:row>22</xdr:row>
      <xdr:rowOff>13608</xdr:rowOff>
    </xdr:from>
    <xdr:to>
      <xdr:col>12</xdr:col>
      <xdr:colOff>568650</xdr:colOff>
      <xdr:row>39</xdr:row>
      <xdr:rowOff>7715</xdr:rowOff>
    </xdr:to>
    <xdr:graphicFrame macro="">
      <xdr:nvGraphicFramePr>
        <xdr:cNvPr id="9" name="Диаграмма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1%20Work/1%20&#1050;&#1086;&#1084;&#1080;&#1089;&#1089;&#1080;&#1103;%20&#1087;&#1086;%20123%20&#1055;&#1055;+&#1055;&#1088;&#1080;&#1082;&#1072;&#1079;&#1099;/2%20&#1047;&#1040;&#1071;&#1042;&#1051;&#1045;&#1053;&#1048;&#1071;/1%20&#1046;&#1059;&#1056;&#1053;&#1040;&#1051;%20&#1056;&#1045;&#1043;&#1048;&#1057;&#1058;&#1056;&#1040;&#1062;&#1048;&#1048;%20&#1047;&#1040;&#1071;&#1042;&#1051;&#1045;&#1053;&#1048;&#1049;/&#1046;&#1059;&#1056;&#1053;&#1040;&#1051;%20&#1056;&#1045;&#1043;&#1048;&#1057;&#1058;&#1056;&#1040;&#1062;&#1048;&#1048;%20&#1047;&#1040;&#1071;&#1042;&#1051;&#1045;&#1053;&#1048;&#104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еестр заявлений"/>
      <sheetName val="Реестр заявлений (отмена мар-в)"/>
      <sheetName val="статистика 07.2018-13.11.2019"/>
      <sheetName val="статистика за 2019 год"/>
      <sheetName val="статистика за 2020 год"/>
      <sheetName val="статистика за 2021 год"/>
      <sheetName val="статистика за 2022 год"/>
      <sheetName val="статистика за 2023 год"/>
      <sheetName val="Лист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13">
          <cell r="D13">
            <v>14</v>
          </cell>
          <cell r="E13">
            <v>3</v>
          </cell>
          <cell r="F13">
            <v>72</v>
          </cell>
          <cell r="G13">
            <v>4</v>
          </cell>
          <cell r="H13">
            <v>10</v>
          </cell>
          <cell r="J13">
            <v>11</v>
          </cell>
          <cell r="K13">
            <v>2</v>
          </cell>
        </row>
      </sheetData>
      <sheetData sheetId="8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161"/>
  <sheetViews>
    <sheetView tabSelected="1" zoomScale="55" zoomScaleNormal="55" workbookViewId="0">
      <selection activeCell="O11" sqref="O11"/>
    </sheetView>
  </sheetViews>
  <sheetFormatPr defaultRowHeight="15" x14ac:dyDescent="0.25"/>
  <cols>
    <col min="1" max="1" width="13.85546875" customWidth="1"/>
    <col min="2" max="2" width="61.28515625" customWidth="1"/>
    <col min="3" max="3" width="17.85546875" customWidth="1"/>
    <col min="4" max="4" width="30.5703125" customWidth="1"/>
    <col min="5" max="5" width="13.140625" customWidth="1"/>
    <col min="6" max="6" width="63.85546875" customWidth="1"/>
    <col min="7" max="7" width="19.28515625" customWidth="1"/>
    <col min="8" max="8" width="27.28515625" customWidth="1"/>
    <col min="9" max="9" width="13.7109375" customWidth="1"/>
    <col min="10" max="10" width="63.140625" customWidth="1"/>
    <col min="11" max="11" width="18" customWidth="1"/>
    <col min="12" max="12" width="31.28515625" customWidth="1"/>
    <col min="13" max="13" width="17.28515625" customWidth="1"/>
    <col min="14" max="14" width="27.85546875" customWidth="1"/>
    <col min="15" max="16" width="19.5703125" customWidth="1"/>
    <col min="17" max="17" width="23" customWidth="1"/>
    <col min="18" max="18" width="19" customWidth="1"/>
    <col min="19" max="19" width="21.42578125" customWidth="1"/>
    <col min="20" max="21" width="19" customWidth="1"/>
    <col min="22" max="22" width="20.140625" customWidth="1"/>
    <col min="23" max="23" width="21.7109375" customWidth="1"/>
    <col min="24" max="24" width="20" customWidth="1"/>
    <col min="25" max="25" width="13" customWidth="1"/>
    <col min="26" max="26" width="12.28515625" customWidth="1"/>
  </cols>
  <sheetData>
    <row r="1" spans="1:17" ht="55.5" customHeight="1" thickBot="1" x14ac:dyDescent="0.3">
      <c r="A1" s="80" t="s">
        <v>0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</row>
    <row r="2" spans="1:17" ht="54.75" thickBot="1" x14ac:dyDescent="0.3">
      <c r="A2" s="1"/>
      <c r="B2" s="2" t="s">
        <v>1</v>
      </c>
      <c r="C2" s="3" t="s">
        <v>2</v>
      </c>
      <c r="D2" s="4" t="s">
        <v>3</v>
      </c>
      <c r="E2" s="5"/>
      <c r="F2" s="6"/>
      <c r="G2" s="7"/>
      <c r="H2" s="6"/>
      <c r="I2" s="8"/>
      <c r="J2" s="9"/>
      <c r="K2" s="9"/>
      <c r="L2" s="9"/>
      <c r="M2" s="9"/>
      <c r="N2" s="10"/>
      <c r="O2" s="10"/>
      <c r="P2" s="10"/>
      <c r="Q2" s="10"/>
    </row>
    <row r="3" spans="1:17" ht="49.5" customHeight="1" x14ac:dyDescent="0.25">
      <c r="A3" s="1"/>
      <c r="B3" s="11" t="s">
        <v>4</v>
      </c>
      <c r="C3" s="12">
        <f>SUM(C4:C6)</f>
        <v>116</v>
      </c>
      <c r="D3" s="13"/>
      <c r="E3" s="14"/>
      <c r="F3" s="15"/>
      <c r="G3" s="7"/>
      <c r="H3" s="16"/>
      <c r="I3" s="14"/>
      <c r="J3" s="17"/>
      <c r="K3" s="17"/>
      <c r="L3" s="17"/>
      <c r="M3" s="9"/>
      <c r="N3" s="9"/>
      <c r="O3" s="9"/>
      <c r="P3" s="9"/>
      <c r="Q3" s="9"/>
    </row>
    <row r="4" spans="1:17" x14ac:dyDescent="0.25">
      <c r="A4" s="1"/>
      <c r="B4" s="18" t="s">
        <v>5</v>
      </c>
      <c r="C4" s="19">
        <f>SUM(C14,G14,K14)</f>
        <v>74</v>
      </c>
      <c r="D4" s="20"/>
      <c r="E4" s="14"/>
      <c r="F4" s="21"/>
      <c r="G4" s="22"/>
      <c r="H4" s="22"/>
      <c r="I4" s="14"/>
      <c r="J4" s="17"/>
      <c r="K4" s="17"/>
      <c r="L4" s="17"/>
      <c r="M4" s="9"/>
      <c r="N4" s="9"/>
      <c r="O4" s="9"/>
      <c r="P4" s="9"/>
      <c r="Q4" s="9"/>
    </row>
    <row r="5" spans="1:17" x14ac:dyDescent="0.25">
      <c r="A5" s="1"/>
      <c r="B5" s="18" t="s">
        <v>6</v>
      </c>
      <c r="C5" s="19">
        <f>SUM(C15,G15,K15)</f>
        <v>7</v>
      </c>
      <c r="D5" s="20"/>
      <c r="E5" s="14"/>
      <c r="F5" s="21"/>
      <c r="G5" s="22"/>
      <c r="H5" s="22"/>
      <c r="I5" s="14"/>
      <c r="J5" s="17"/>
      <c r="K5" s="17"/>
      <c r="L5" s="17"/>
      <c r="M5" s="9"/>
      <c r="N5" s="9"/>
      <c r="O5" s="9"/>
      <c r="P5" s="9"/>
      <c r="Q5" s="9"/>
    </row>
    <row r="6" spans="1:17" ht="13.5" customHeight="1" thickBot="1" x14ac:dyDescent="0.3">
      <c r="A6" s="1"/>
      <c r="B6" s="23" t="s">
        <v>7</v>
      </c>
      <c r="C6" s="19">
        <f>SUM(C16,G16,K16)</f>
        <v>35</v>
      </c>
      <c r="D6" s="24"/>
      <c r="E6" s="14"/>
      <c r="F6" s="21"/>
      <c r="G6" s="22"/>
      <c r="H6" s="22"/>
      <c r="I6" s="14"/>
      <c r="J6" s="25"/>
      <c r="K6" s="14"/>
      <c r="L6" s="14"/>
      <c r="M6" s="1"/>
      <c r="N6" s="1"/>
      <c r="O6" s="1"/>
      <c r="P6" s="1"/>
      <c r="Q6" s="1"/>
    </row>
    <row r="7" spans="1:17" s="33" customFormat="1" ht="18.75" hidden="1" thickBot="1" x14ac:dyDescent="0.3">
      <c r="A7" s="26"/>
      <c r="B7" s="27"/>
      <c r="C7" s="28"/>
      <c r="D7" s="29"/>
      <c r="E7" s="30"/>
      <c r="F7" s="31"/>
      <c r="G7" s="31"/>
      <c r="H7" s="31"/>
      <c r="I7" s="32"/>
    </row>
    <row r="8" spans="1:17" ht="18.75" thickBot="1" x14ac:dyDescent="0.3">
      <c r="A8" s="1"/>
      <c r="B8" s="34" t="s">
        <v>8</v>
      </c>
      <c r="C8" s="35">
        <f>C18+G18+K18</f>
        <v>15</v>
      </c>
      <c r="D8" s="36"/>
      <c r="E8" s="14"/>
      <c r="F8" s="15"/>
      <c r="G8" s="7"/>
      <c r="H8" s="16"/>
      <c r="I8" s="14"/>
      <c r="J8" s="25"/>
      <c r="K8" s="14"/>
      <c r="L8" s="14"/>
      <c r="M8" s="1"/>
      <c r="N8" s="1"/>
      <c r="O8" s="1"/>
      <c r="P8" s="1"/>
      <c r="Q8" s="1"/>
    </row>
    <row r="9" spans="1:17" ht="28.5" customHeight="1" x14ac:dyDescent="0.25">
      <c r="A9" s="1"/>
      <c r="B9" s="37" t="s">
        <v>9</v>
      </c>
      <c r="C9" s="38">
        <f>SUM(C19,G19,K19)</f>
        <v>101</v>
      </c>
      <c r="D9" s="39"/>
      <c r="E9" s="15"/>
      <c r="F9" s="15"/>
      <c r="G9" s="40"/>
      <c r="H9" s="7"/>
      <c r="I9" s="25"/>
      <c r="J9" s="25"/>
      <c r="K9" s="14"/>
      <c r="L9" s="14"/>
      <c r="M9" s="1"/>
      <c r="N9" s="1"/>
      <c r="O9" s="1"/>
      <c r="P9" s="1"/>
      <c r="Q9" s="1"/>
    </row>
    <row r="10" spans="1:17" ht="42" customHeight="1" thickBot="1" x14ac:dyDescent="0.3">
      <c r="A10" s="1"/>
      <c r="B10" s="41" t="s">
        <v>10</v>
      </c>
      <c r="C10" s="42">
        <f>SUM(C20,G20,K20)</f>
        <v>100</v>
      </c>
      <c r="D10" s="43" t="s">
        <v>11</v>
      </c>
      <c r="E10" s="15"/>
      <c r="F10" s="44"/>
      <c r="G10" s="44"/>
      <c r="H10" s="44"/>
      <c r="I10" s="25"/>
      <c r="J10" s="25"/>
      <c r="K10" s="14"/>
      <c r="L10" s="14"/>
      <c r="M10" s="1"/>
      <c r="N10" s="1"/>
      <c r="O10" s="1"/>
      <c r="P10" s="1"/>
      <c r="Q10" s="1"/>
    </row>
    <row r="11" spans="1:17" ht="78" customHeight="1" thickBot="1" x14ac:dyDescent="0.3">
      <c r="A11" s="1"/>
      <c r="B11" s="25"/>
      <c r="C11" s="10"/>
      <c r="D11" s="10"/>
      <c r="E11" s="21"/>
      <c r="F11" s="25"/>
      <c r="G11" s="25"/>
      <c r="H11" s="25"/>
      <c r="I11" s="25"/>
      <c r="J11" s="25"/>
      <c r="K11" s="25"/>
      <c r="L11" s="25"/>
      <c r="M11" s="45"/>
      <c r="N11" s="1"/>
      <c r="O11" s="1"/>
      <c r="P11" s="1"/>
      <c r="Q11" s="1"/>
    </row>
    <row r="12" spans="1:17" ht="54.75" thickBot="1" x14ac:dyDescent="0.3">
      <c r="A12" s="1"/>
      <c r="B12" s="2" t="s">
        <v>1</v>
      </c>
      <c r="C12" s="3" t="s">
        <v>2</v>
      </c>
      <c r="D12" s="4" t="s">
        <v>3</v>
      </c>
      <c r="E12" s="21"/>
      <c r="F12" s="2" t="s">
        <v>1</v>
      </c>
      <c r="G12" s="3" t="s">
        <v>2</v>
      </c>
      <c r="H12" s="4" t="s">
        <v>3</v>
      </c>
      <c r="I12" s="25"/>
      <c r="J12" s="2" t="s">
        <v>1</v>
      </c>
      <c r="K12" s="3" t="s">
        <v>2</v>
      </c>
      <c r="L12" s="4" t="s">
        <v>3</v>
      </c>
      <c r="M12" s="45"/>
      <c r="N12" s="1"/>
      <c r="O12" s="1"/>
      <c r="P12" s="1"/>
      <c r="Q12" s="1"/>
    </row>
    <row r="13" spans="1:17" ht="33" customHeight="1" x14ac:dyDescent="0.25">
      <c r="A13" s="1"/>
      <c r="B13" s="11" t="s">
        <v>12</v>
      </c>
      <c r="C13" s="12">
        <f>SUM(C14:C16)</f>
        <v>86</v>
      </c>
      <c r="D13" s="46"/>
      <c r="E13" s="47"/>
      <c r="F13" s="11" t="s">
        <v>13</v>
      </c>
      <c r="G13" s="12">
        <f>SUM(G14:G16)</f>
        <v>17</v>
      </c>
      <c r="H13" s="46"/>
      <c r="I13" s="14"/>
      <c r="J13" s="11" t="s">
        <v>14</v>
      </c>
      <c r="K13" s="12">
        <f>SUM(K14:K16)</f>
        <v>13</v>
      </c>
      <c r="L13" s="46"/>
      <c r="M13" s="1"/>
      <c r="N13" s="1"/>
      <c r="O13" s="1"/>
      <c r="P13" s="1"/>
      <c r="Q13" s="1"/>
    </row>
    <row r="14" spans="1:17" x14ac:dyDescent="0.25">
      <c r="A14" s="1"/>
      <c r="B14" s="18" t="s">
        <v>5</v>
      </c>
      <c r="C14" s="19">
        <v>57</v>
      </c>
      <c r="D14" s="20"/>
      <c r="E14" s="21"/>
      <c r="F14" s="18" t="s">
        <v>5</v>
      </c>
      <c r="G14" s="19">
        <v>13</v>
      </c>
      <c r="H14" s="20"/>
      <c r="I14" s="14"/>
      <c r="J14" s="18" t="s">
        <v>5</v>
      </c>
      <c r="K14" s="19">
        <v>4</v>
      </c>
      <c r="L14" s="20"/>
      <c r="M14" s="1"/>
      <c r="N14" s="1"/>
      <c r="O14" s="1"/>
      <c r="P14" s="1"/>
      <c r="Q14" s="1"/>
    </row>
    <row r="15" spans="1:17" x14ac:dyDescent="0.25">
      <c r="A15" s="1"/>
      <c r="B15" s="18" t="s">
        <v>15</v>
      </c>
      <c r="C15" s="19">
        <v>5</v>
      </c>
      <c r="D15" s="20"/>
      <c r="E15" s="21"/>
      <c r="F15" s="18" t="s">
        <v>15</v>
      </c>
      <c r="G15" s="19">
        <v>0</v>
      </c>
      <c r="H15" s="20"/>
      <c r="I15" s="14"/>
      <c r="J15" s="18" t="s">
        <v>15</v>
      </c>
      <c r="K15" s="19">
        <v>2</v>
      </c>
      <c r="L15" s="20"/>
      <c r="M15" s="1"/>
      <c r="N15" s="1"/>
      <c r="O15" s="1"/>
      <c r="P15" s="1"/>
      <c r="Q15" s="1"/>
    </row>
    <row r="16" spans="1:17" ht="15.75" thickBot="1" x14ac:dyDescent="0.3">
      <c r="A16" s="1"/>
      <c r="B16" s="23" t="s">
        <v>7</v>
      </c>
      <c r="C16" s="48">
        <v>24</v>
      </c>
      <c r="D16" s="24"/>
      <c r="E16" s="21"/>
      <c r="F16" s="23" t="s">
        <v>7</v>
      </c>
      <c r="G16" s="48">
        <v>4</v>
      </c>
      <c r="H16" s="24"/>
      <c r="I16" s="14"/>
      <c r="J16" s="23" t="s">
        <v>7</v>
      </c>
      <c r="K16" s="48">
        <v>7</v>
      </c>
      <c r="L16" s="24"/>
      <c r="M16" s="1"/>
      <c r="N16" s="1"/>
      <c r="O16" s="1"/>
      <c r="P16" s="1"/>
      <c r="Q16" s="1"/>
    </row>
    <row r="17" spans="1:17" ht="1.5" hidden="1" customHeight="1" x14ac:dyDescent="0.25">
      <c r="A17" s="26"/>
      <c r="B17" s="27"/>
      <c r="C17" s="28"/>
      <c r="D17" s="29"/>
      <c r="E17" s="30"/>
      <c r="F17" s="49"/>
      <c r="G17" s="50"/>
      <c r="H17" s="51"/>
      <c r="I17" s="30"/>
      <c r="J17" s="28"/>
      <c r="K17" s="28"/>
      <c r="L17" s="28"/>
      <c r="M17" s="32"/>
      <c r="N17" s="33"/>
      <c r="O17" s="1"/>
      <c r="P17" s="1"/>
      <c r="Q17" s="1"/>
    </row>
    <row r="18" spans="1:17" ht="29.25" customHeight="1" thickBot="1" x14ac:dyDescent="0.3">
      <c r="A18" s="1"/>
      <c r="B18" s="34" t="s">
        <v>8</v>
      </c>
      <c r="C18" s="35">
        <f>'[1]статистика за 2023 год'!$H$13</f>
        <v>10</v>
      </c>
      <c r="D18" s="36"/>
      <c r="E18" s="21"/>
      <c r="F18" s="52" t="s">
        <v>8</v>
      </c>
      <c r="G18" s="53">
        <f>'[1]статистика за 2023 год'!$E$13</f>
        <v>3</v>
      </c>
      <c r="H18" s="54"/>
      <c r="I18" s="14"/>
      <c r="J18" s="34" t="s">
        <v>8</v>
      </c>
      <c r="K18" s="35">
        <f>'[1]статистика за 2023 год'!$K$13</f>
        <v>2</v>
      </c>
      <c r="L18" s="36"/>
      <c r="M18" s="1"/>
      <c r="N18" s="1"/>
      <c r="O18" s="1"/>
      <c r="P18" s="1"/>
      <c r="Q18" s="1"/>
    </row>
    <row r="19" spans="1:17" ht="28.5" customHeight="1" x14ac:dyDescent="0.25">
      <c r="A19" s="1"/>
      <c r="B19" s="11" t="s">
        <v>9</v>
      </c>
      <c r="C19" s="55">
        <f>SUM('[1]статистика за 2023 год'!$F$13:$G$13)</f>
        <v>76</v>
      </c>
      <c r="D19" s="46"/>
      <c r="E19" s="21"/>
      <c r="F19" s="11" t="s">
        <v>9</v>
      </c>
      <c r="G19" s="55">
        <f>'[1]статистика за 2023 год'!$D$13</f>
        <v>14</v>
      </c>
      <c r="H19" s="46"/>
      <c r="I19" s="14"/>
      <c r="J19" s="11" t="s">
        <v>9</v>
      </c>
      <c r="K19" s="55">
        <f>'[1]статистика за 2023 год'!$J$13</f>
        <v>11</v>
      </c>
      <c r="L19" s="46"/>
      <c r="M19" s="1"/>
      <c r="N19" s="1"/>
      <c r="O19" s="1"/>
      <c r="P19" s="1"/>
      <c r="Q19" s="1"/>
    </row>
    <row r="20" spans="1:17" ht="36" x14ac:dyDescent="0.25">
      <c r="A20" s="1"/>
      <c r="B20" s="56" t="s">
        <v>16</v>
      </c>
      <c r="C20" s="57">
        <v>76</v>
      </c>
      <c r="D20" s="58" t="s">
        <v>17</v>
      </c>
      <c r="E20" s="21"/>
      <c r="F20" s="56" t="s">
        <v>16</v>
      </c>
      <c r="G20" s="57">
        <v>14</v>
      </c>
      <c r="H20" s="58" t="s">
        <v>18</v>
      </c>
      <c r="I20" s="14"/>
      <c r="J20" s="56" t="s">
        <v>16</v>
      </c>
      <c r="K20" s="57">
        <v>10</v>
      </c>
      <c r="L20" s="58" t="s">
        <v>19</v>
      </c>
      <c r="M20" s="1"/>
      <c r="N20" s="1"/>
      <c r="O20" s="1"/>
      <c r="P20" s="1"/>
      <c r="Q20" s="1"/>
    </row>
    <row r="21" spans="1:17" ht="36.75" thickBot="1" x14ac:dyDescent="0.3">
      <c r="A21" s="1"/>
      <c r="B21" s="59" t="s">
        <v>20</v>
      </c>
      <c r="C21" s="60">
        <v>0</v>
      </c>
      <c r="D21" s="61"/>
      <c r="E21" s="21"/>
      <c r="F21" s="59" t="s">
        <v>20</v>
      </c>
      <c r="G21" s="60">
        <v>0</v>
      </c>
      <c r="H21" s="61"/>
      <c r="I21" s="14"/>
      <c r="J21" s="59" t="s">
        <v>20</v>
      </c>
      <c r="K21" s="60">
        <v>1</v>
      </c>
      <c r="L21" s="62" t="s">
        <v>21</v>
      </c>
      <c r="M21" s="1"/>
      <c r="N21" s="1"/>
      <c r="O21" s="1"/>
      <c r="P21" s="1"/>
      <c r="Q21" s="1"/>
    </row>
    <row r="22" spans="1:17" x14ac:dyDescent="0.25">
      <c r="A22" s="1"/>
      <c r="B22" s="25"/>
      <c r="C22" s="10"/>
      <c r="D22" s="10"/>
      <c r="E22" s="21"/>
      <c r="F22" s="25"/>
      <c r="G22" s="10"/>
      <c r="H22" s="10"/>
      <c r="I22" s="14"/>
      <c r="J22" s="25"/>
      <c r="K22" s="10"/>
      <c r="L22" s="10"/>
      <c r="M22" s="8"/>
      <c r="N22" s="1"/>
      <c r="O22" s="1"/>
      <c r="P22" s="1"/>
      <c r="Q22" s="1"/>
    </row>
    <row r="23" spans="1:17" ht="18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45"/>
      <c r="P23" s="45"/>
      <c r="Q23" s="1"/>
    </row>
    <row r="24" spans="1:17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45"/>
      <c r="P24" s="63"/>
      <c r="Q24" s="1"/>
    </row>
    <row r="25" spans="1:17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45"/>
      <c r="P25" s="45"/>
      <c r="Q25" s="1"/>
    </row>
    <row r="26" spans="1:17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63"/>
      <c r="P26" s="45"/>
      <c r="Q26" s="1"/>
    </row>
    <row r="27" spans="1:17" ht="15.75" customHeight="1" x14ac:dyDescent="0.3">
      <c r="A27" s="64"/>
      <c r="B27" s="1"/>
      <c r="C27" s="1"/>
      <c r="D27" s="1"/>
      <c r="E27" s="1"/>
      <c r="F27" s="65"/>
      <c r="G27" s="65"/>
      <c r="H27" s="65"/>
      <c r="I27" s="66"/>
      <c r="J27" s="1"/>
      <c r="K27" s="1"/>
      <c r="L27" s="1"/>
      <c r="M27" s="1"/>
      <c r="O27" s="1"/>
      <c r="P27" s="1"/>
      <c r="Q27" s="1"/>
    </row>
    <row r="28" spans="1:17" ht="18" x14ac:dyDescent="0.25">
      <c r="A28" s="67"/>
      <c r="B28" s="67"/>
      <c r="C28" s="67"/>
      <c r="D28" s="67"/>
      <c r="E28" s="65"/>
      <c r="F28" s="65"/>
      <c r="G28" s="65"/>
      <c r="H28" s="65"/>
      <c r="I28" s="65"/>
      <c r="J28" s="65"/>
      <c r="K28" s="65"/>
      <c r="L28" s="65"/>
      <c r="M28" s="66"/>
      <c r="N28" s="1"/>
      <c r="O28" s="63"/>
      <c r="P28" s="1"/>
      <c r="Q28" s="1"/>
    </row>
    <row r="29" spans="1:17" ht="18" x14ac:dyDescent="0.25">
      <c r="A29" s="68"/>
      <c r="B29" s="69"/>
      <c r="C29" s="69"/>
      <c r="D29" s="69"/>
      <c r="E29" s="6"/>
      <c r="F29" s="65"/>
      <c r="G29" s="65"/>
      <c r="H29" s="65"/>
      <c r="I29" s="65"/>
      <c r="J29" s="65"/>
      <c r="K29" s="65"/>
      <c r="L29" s="65"/>
      <c r="M29" s="66"/>
      <c r="N29" s="70"/>
      <c r="Q29" s="1"/>
    </row>
    <row r="30" spans="1:17" x14ac:dyDescent="0.25">
      <c r="A30" s="71"/>
      <c r="B30" s="71"/>
      <c r="C30" s="71"/>
      <c r="D30" s="71"/>
      <c r="E30" s="72"/>
      <c r="F30" s="65"/>
      <c r="G30" s="65"/>
      <c r="H30" s="65"/>
      <c r="I30" s="65"/>
      <c r="J30" s="65"/>
      <c r="K30" s="65"/>
      <c r="L30" s="65"/>
      <c r="M30" s="66"/>
      <c r="N30" s="1"/>
      <c r="O30" s="1"/>
      <c r="P30" s="1"/>
      <c r="Q30" s="1"/>
    </row>
    <row r="31" spans="1:17" ht="18.75" customHeight="1" x14ac:dyDescent="0.25">
      <c r="A31" s="71"/>
      <c r="B31" s="71"/>
      <c r="C31" s="71"/>
      <c r="D31" s="71"/>
      <c r="E31" s="72"/>
      <c r="F31" s="65"/>
      <c r="G31" s="65"/>
      <c r="H31" s="65"/>
      <c r="I31" s="65"/>
      <c r="J31" s="65"/>
      <c r="K31" s="65"/>
      <c r="L31" s="65"/>
      <c r="M31" s="66"/>
      <c r="N31" s="1"/>
      <c r="O31" s="1"/>
      <c r="P31" s="1"/>
      <c r="Q31" s="1"/>
    </row>
    <row r="32" spans="1:17" x14ac:dyDescent="0.25">
      <c r="A32" s="71"/>
      <c r="B32" s="71"/>
      <c r="C32" s="71"/>
      <c r="D32" s="71"/>
      <c r="E32" s="72"/>
      <c r="F32" s="65"/>
      <c r="G32" s="65"/>
      <c r="H32" s="65"/>
      <c r="I32" s="65"/>
      <c r="J32" s="65"/>
      <c r="K32" s="65"/>
      <c r="L32" s="65"/>
      <c r="M32" s="66"/>
      <c r="N32" s="1"/>
      <c r="O32" s="1"/>
      <c r="P32" s="1"/>
      <c r="Q32" s="1"/>
    </row>
    <row r="33" spans="1:17" ht="18" x14ac:dyDescent="0.25">
      <c r="A33" s="73"/>
      <c r="B33" s="73"/>
      <c r="C33" s="73"/>
      <c r="D33" s="73"/>
      <c r="E33" s="6"/>
      <c r="F33" s="65"/>
      <c r="G33" s="65"/>
      <c r="H33" s="65"/>
      <c r="I33" s="65"/>
      <c r="J33" s="65"/>
      <c r="K33" s="65"/>
      <c r="L33" s="65"/>
      <c r="M33" s="66"/>
      <c r="N33" s="1"/>
      <c r="O33" s="1"/>
      <c r="P33" s="1"/>
      <c r="Q33" s="1"/>
    </row>
    <row r="34" spans="1:17" ht="18" x14ac:dyDescent="0.25">
      <c r="A34" s="73"/>
      <c r="B34" s="73"/>
      <c r="C34" s="73"/>
      <c r="D34" s="73"/>
      <c r="E34" s="6"/>
      <c r="F34" s="65"/>
      <c r="G34" s="65"/>
      <c r="H34" s="65"/>
      <c r="I34" s="65"/>
      <c r="J34" s="65"/>
      <c r="K34" s="65"/>
      <c r="L34" s="65"/>
      <c r="M34" s="66"/>
      <c r="N34" s="1"/>
      <c r="O34" s="1"/>
      <c r="P34" s="1"/>
      <c r="Q34" s="1"/>
    </row>
    <row r="35" spans="1:17" x14ac:dyDescent="0.25">
      <c r="A35" s="65"/>
      <c r="B35" s="65"/>
      <c r="C35" s="65"/>
      <c r="D35" s="65"/>
      <c r="E35" s="65"/>
      <c r="F35" s="65"/>
      <c r="G35" s="65"/>
      <c r="H35" s="65"/>
      <c r="I35" s="65"/>
      <c r="J35" s="65"/>
      <c r="K35" s="65"/>
      <c r="L35" s="65"/>
      <c r="M35" s="66"/>
      <c r="N35" s="1"/>
      <c r="O35" s="1"/>
      <c r="P35" s="1"/>
      <c r="Q35" s="1"/>
    </row>
    <row r="36" spans="1:17" ht="18" x14ac:dyDescent="0.25">
      <c r="A36" s="68"/>
      <c r="B36" s="69"/>
      <c r="C36" s="69"/>
      <c r="D36" s="69"/>
      <c r="E36" s="6"/>
      <c r="F36" s="65"/>
      <c r="G36" s="68"/>
      <c r="H36" s="68"/>
      <c r="I36" s="69"/>
      <c r="J36" s="69"/>
      <c r="K36" s="6"/>
      <c r="L36" s="6"/>
      <c r="M36" s="66"/>
      <c r="N36" s="1"/>
      <c r="O36" s="1"/>
      <c r="P36" s="1"/>
      <c r="Q36" s="1"/>
    </row>
    <row r="37" spans="1:17" x14ac:dyDescent="0.25">
      <c r="A37" s="71"/>
      <c r="B37" s="71"/>
      <c r="C37" s="71"/>
      <c r="D37" s="71"/>
      <c r="E37" s="72"/>
      <c r="F37" s="65"/>
      <c r="G37" s="74"/>
      <c r="H37" s="74"/>
      <c r="I37" s="74"/>
      <c r="J37" s="74"/>
      <c r="K37" s="72"/>
      <c r="L37" s="72"/>
      <c r="M37" s="66"/>
      <c r="N37" s="1"/>
      <c r="O37" s="1"/>
      <c r="P37" s="1"/>
      <c r="Q37" s="1"/>
    </row>
    <row r="38" spans="1:17" ht="18.75" customHeight="1" x14ac:dyDescent="0.25">
      <c r="A38" s="71"/>
      <c r="B38" s="71"/>
      <c r="C38" s="71"/>
      <c r="D38" s="71"/>
      <c r="E38" s="72"/>
      <c r="F38" s="65"/>
      <c r="G38" s="74"/>
      <c r="H38" s="74"/>
      <c r="I38" s="74"/>
      <c r="J38" s="74"/>
      <c r="K38" s="72"/>
      <c r="L38" s="72"/>
      <c r="M38" s="66"/>
      <c r="N38" s="1"/>
      <c r="O38" s="1"/>
      <c r="P38" s="1"/>
      <c r="Q38" s="1"/>
    </row>
    <row r="39" spans="1:17" x14ac:dyDescent="0.25">
      <c r="A39" s="71"/>
      <c r="B39" s="71"/>
      <c r="C39" s="71"/>
      <c r="D39" s="71"/>
      <c r="E39" s="72"/>
      <c r="F39" s="65"/>
      <c r="G39" s="74"/>
      <c r="H39" s="74"/>
      <c r="I39" s="74"/>
      <c r="J39" s="74"/>
      <c r="K39" s="72"/>
      <c r="L39" s="72"/>
      <c r="M39" s="66"/>
      <c r="N39" s="1"/>
      <c r="O39" s="1"/>
      <c r="P39" s="1"/>
      <c r="Q39" s="1"/>
    </row>
    <row r="40" spans="1:17" x14ac:dyDescent="0.25">
      <c r="A40" s="65"/>
      <c r="B40" s="65"/>
      <c r="C40" s="65"/>
      <c r="D40" s="65"/>
      <c r="E40" s="72"/>
      <c r="F40" s="65"/>
      <c r="G40" s="65"/>
      <c r="H40" s="65"/>
      <c r="I40" s="65"/>
      <c r="J40" s="65"/>
      <c r="K40" s="65"/>
      <c r="L40" s="65"/>
      <c r="M40" s="66"/>
      <c r="N40" s="1"/>
      <c r="O40" s="1"/>
      <c r="P40" s="1"/>
      <c r="Q40" s="1"/>
    </row>
    <row r="41" spans="1:17" ht="33" customHeight="1" x14ac:dyDescent="0.25">
      <c r="A41" s="75"/>
      <c r="B41" s="75"/>
      <c r="C41" s="75"/>
      <c r="D41" s="75"/>
      <c r="E41" s="6"/>
      <c r="F41" s="65"/>
      <c r="G41" s="76"/>
      <c r="H41" s="76"/>
      <c r="I41" s="76"/>
      <c r="J41" s="76"/>
      <c r="K41" s="6"/>
      <c r="L41" s="6"/>
      <c r="M41" s="66"/>
      <c r="N41" s="1"/>
      <c r="O41" s="1"/>
      <c r="P41" s="1"/>
      <c r="Q41" s="1"/>
    </row>
    <row r="42" spans="1:17" ht="33" customHeight="1" x14ac:dyDescent="0.25">
      <c r="A42" s="75"/>
      <c r="B42" s="75"/>
      <c r="C42" s="75"/>
      <c r="D42" s="75"/>
      <c r="E42" s="6"/>
      <c r="F42" s="65"/>
      <c r="G42" s="75"/>
      <c r="H42" s="75"/>
      <c r="I42" s="75"/>
      <c r="J42" s="75"/>
      <c r="K42" s="6"/>
      <c r="L42" s="6"/>
      <c r="M42" s="66"/>
      <c r="N42" s="1"/>
      <c r="O42" s="1"/>
      <c r="P42" s="1"/>
      <c r="Q42" s="1"/>
    </row>
    <row r="43" spans="1:17" ht="38.25" customHeight="1" x14ac:dyDescent="0.25">
      <c r="A43" s="75"/>
      <c r="B43" s="75"/>
      <c r="C43" s="75"/>
      <c r="D43" s="75"/>
      <c r="E43" s="6"/>
      <c r="F43" s="65"/>
      <c r="G43" s="75"/>
      <c r="H43" s="75"/>
      <c r="I43" s="75"/>
      <c r="J43" s="75"/>
      <c r="K43" s="6"/>
      <c r="L43" s="6"/>
      <c r="M43" s="66"/>
      <c r="N43" s="1"/>
      <c r="O43" s="1"/>
      <c r="P43" s="1"/>
      <c r="Q43" s="1"/>
    </row>
    <row r="44" spans="1:17" x14ac:dyDescent="0.25">
      <c r="A44" s="65"/>
      <c r="B44" s="65"/>
      <c r="C44" s="65"/>
      <c r="D44" s="65"/>
      <c r="E44" s="65"/>
      <c r="F44" s="65"/>
      <c r="G44" s="65"/>
      <c r="H44" s="65"/>
      <c r="I44" s="65"/>
      <c r="J44" s="65"/>
      <c r="K44" s="65"/>
      <c r="L44" s="65"/>
      <c r="M44" s="66"/>
      <c r="N44" s="1"/>
      <c r="O44" s="1"/>
      <c r="P44" s="1"/>
      <c r="Q44" s="1"/>
    </row>
    <row r="45" spans="1:17" x14ac:dyDescent="0.25">
      <c r="A45" s="65"/>
      <c r="B45" s="65"/>
      <c r="C45" s="65"/>
      <c r="D45" s="65"/>
      <c r="E45" s="65"/>
      <c r="F45" s="65"/>
      <c r="G45" s="65"/>
      <c r="H45" s="65"/>
      <c r="I45" s="65"/>
      <c r="J45" s="65"/>
      <c r="K45" s="65"/>
      <c r="L45" s="65"/>
      <c r="M45" s="66"/>
      <c r="N45" s="1"/>
      <c r="O45" s="1"/>
      <c r="P45" s="1"/>
      <c r="Q45" s="1"/>
    </row>
    <row r="46" spans="1:17" x14ac:dyDescent="0.25">
      <c r="A46" s="65"/>
      <c r="B46" s="65"/>
      <c r="C46" s="65"/>
      <c r="D46" s="65"/>
      <c r="E46" s="65"/>
      <c r="F46" s="65"/>
      <c r="G46" s="65"/>
      <c r="H46" s="65"/>
      <c r="I46" s="65"/>
      <c r="J46" s="65"/>
      <c r="K46" s="65"/>
      <c r="L46" s="65"/>
      <c r="M46" s="66"/>
      <c r="N46" s="1"/>
      <c r="O46" s="1"/>
      <c r="P46" s="1"/>
      <c r="Q46" s="1"/>
    </row>
    <row r="47" spans="1:17" x14ac:dyDescent="0.25">
      <c r="A47" s="65"/>
      <c r="B47" s="65"/>
      <c r="C47" s="65"/>
      <c r="D47" s="65"/>
      <c r="E47" s="65"/>
      <c r="F47" s="65"/>
      <c r="G47" s="65"/>
      <c r="H47" s="65"/>
      <c r="I47" s="65"/>
      <c r="J47" s="65"/>
      <c r="K47" s="65"/>
      <c r="L47" s="65"/>
      <c r="M47" s="66"/>
      <c r="N47" s="1"/>
      <c r="O47" s="1"/>
      <c r="P47" s="1"/>
      <c r="Q47" s="1"/>
    </row>
    <row r="48" spans="1:17" x14ac:dyDescent="0.25">
      <c r="A48" s="65"/>
      <c r="B48" s="65"/>
      <c r="C48" s="65"/>
      <c r="D48" s="65"/>
      <c r="E48" s="65"/>
      <c r="F48" s="65"/>
      <c r="G48" s="65"/>
      <c r="H48" s="65"/>
      <c r="I48" s="65"/>
      <c r="J48" s="65"/>
      <c r="K48" s="65"/>
      <c r="L48" s="65"/>
      <c r="M48" s="66"/>
      <c r="N48" s="1"/>
      <c r="O48" s="1"/>
      <c r="P48" s="1"/>
      <c r="Q48" s="1"/>
    </row>
    <row r="49" spans="1:17" x14ac:dyDescent="0.25">
      <c r="A49" s="66"/>
      <c r="B49" s="66"/>
      <c r="C49" s="66"/>
      <c r="D49" s="66"/>
      <c r="E49" s="66"/>
      <c r="F49" s="66"/>
      <c r="G49" s="66"/>
      <c r="H49" s="66"/>
      <c r="I49" s="66"/>
      <c r="J49" s="66"/>
      <c r="K49" s="66"/>
      <c r="L49" s="66"/>
      <c r="M49" s="66"/>
      <c r="N49" s="1"/>
      <c r="O49" s="1"/>
      <c r="P49" s="1"/>
      <c r="Q49" s="1"/>
    </row>
    <row r="50" spans="1:17" x14ac:dyDescent="0.25">
      <c r="A50" s="66"/>
      <c r="B50" s="66"/>
      <c r="C50" s="66"/>
      <c r="D50" s="66"/>
      <c r="E50" s="66"/>
      <c r="F50" s="66"/>
      <c r="G50" s="66"/>
      <c r="H50" s="66"/>
      <c r="I50" s="66"/>
      <c r="J50" s="66"/>
      <c r="K50" s="66"/>
      <c r="L50" s="66"/>
      <c r="M50" s="66"/>
      <c r="N50" s="1"/>
      <c r="O50" s="1"/>
      <c r="P50" s="1"/>
      <c r="Q50" s="1"/>
    </row>
    <row r="51" spans="1:17" x14ac:dyDescent="0.25">
      <c r="A51" s="66"/>
      <c r="B51" s="66"/>
      <c r="C51" s="66"/>
      <c r="D51" s="66"/>
      <c r="E51" s="66"/>
      <c r="F51" s="66"/>
      <c r="G51" s="66"/>
      <c r="H51" s="66"/>
      <c r="I51" s="66"/>
      <c r="J51" s="66"/>
      <c r="K51" s="66"/>
      <c r="L51" s="66"/>
      <c r="M51" s="66"/>
      <c r="N51" s="1"/>
      <c r="O51" s="1"/>
      <c r="P51" s="1"/>
      <c r="Q51" s="1"/>
    </row>
    <row r="52" spans="1:17" x14ac:dyDescent="0.25">
      <c r="A52" s="66"/>
      <c r="B52" s="66"/>
      <c r="C52" s="66"/>
      <c r="D52" s="66"/>
      <c r="E52" s="66"/>
      <c r="F52" s="66"/>
      <c r="G52" s="66"/>
      <c r="H52" s="66"/>
      <c r="I52" s="66"/>
      <c r="J52" s="66"/>
      <c r="K52" s="66"/>
      <c r="L52" s="66"/>
      <c r="M52" s="66"/>
      <c r="N52" s="1"/>
      <c r="O52" s="1"/>
      <c r="P52" s="1"/>
      <c r="Q52" s="1"/>
    </row>
    <row r="53" spans="1:17" x14ac:dyDescent="0.25">
      <c r="A53" s="66"/>
      <c r="B53" s="66"/>
      <c r="C53" s="66"/>
      <c r="D53" s="66"/>
      <c r="E53" s="66"/>
      <c r="F53" s="66"/>
      <c r="G53" s="66"/>
      <c r="H53" s="66"/>
      <c r="I53" s="66"/>
      <c r="J53" s="66"/>
      <c r="K53" s="66"/>
      <c r="L53" s="66"/>
      <c r="M53" s="66"/>
      <c r="N53" s="1"/>
      <c r="O53" s="1"/>
      <c r="P53" s="1"/>
      <c r="Q53" s="1"/>
    </row>
    <row r="54" spans="1:17" x14ac:dyDescent="0.25">
      <c r="A54" s="66"/>
      <c r="B54" s="66"/>
      <c r="C54" s="66"/>
      <c r="D54" s="66"/>
      <c r="E54" s="66"/>
      <c r="F54" s="66"/>
      <c r="G54" s="66"/>
      <c r="H54" s="66"/>
      <c r="I54" s="66"/>
      <c r="J54" s="66"/>
      <c r="K54" s="66"/>
      <c r="L54" s="66"/>
      <c r="M54" s="66"/>
      <c r="N54" s="1"/>
      <c r="O54" s="1"/>
      <c r="P54" s="1"/>
      <c r="Q54" s="1"/>
    </row>
    <row r="55" spans="1:17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</row>
    <row r="56" spans="1:17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</row>
    <row r="57" spans="1:17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</row>
    <row r="58" spans="1:17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</row>
    <row r="59" spans="1:17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</row>
    <row r="60" spans="1:17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</row>
    <row r="61" spans="1:17" ht="30.75" customHeight="1" x14ac:dyDescent="0.3">
      <c r="A61" s="1"/>
      <c r="B61" s="77"/>
      <c r="C61" s="78"/>
      <c r="D61" s="78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</row>
    <row r="62" spans="1:17" x14ac:dyDescent="0.25">
      <c r="A62" s="1"/>
      <c r="B62" s="78"/>
      <c r="C62" s="78"/>
      <c r="D62" s="78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</row>
    <row r="63" spans="1:17" ht="18" x14ac:dyDescent="0.25">
      <c r="A63" s="1"/>
      <c r="B63" s="79"/>
      <c r="C63" s="7"/>
      <c r="D63" s="78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</row>
    <row r="64" spans="1:17" ht="18" x14ac:dyDescent="0.25">
      <c r="A64" s="1"/>
      <c r="B64" s="15"/>
      <c r="C64" s="7"/>
      <c r="D64" s="78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</row>
    <row r="65" spans="1:17" x14ac:dyDescent="0.25">
      <c r="A65" s="1"/>
      <c r="B65" s="78"/>
      <c r="C65" s="78"/>
      <c r="D65" s="78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</row>
    <row r="66" spans="1:17" x14ac:dyDescent="0.25">
      <c r="A66" s="1"/>
      <c r="B66" s="65"/>
      <c r="C66" s="65"/>
      <c r="D66" s="65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</row>
    <row r="67" spans="1:17" x14ac:dyDescent="0.25">
      <c r="A67" s="1"/>
      <c r="B67" s="65"/>
      <c r="C67" s="65"/>
      <c r="D67" s="65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</row>
    <row r="68" spans="1:17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</row>
    <row r="69" spans="1:17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</row>
    <row r="70" spans="1:17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</row>
    <row r="71" spans="1:17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</row>
    <row r="72" spans="1:17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</row>
    <row r="73" spans="1:17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</row>
    <row r="74" spans="1:17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</row>
    <row r="75" spans="1:17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</row>
    <row r="76" spans="1:17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</row>
    <row r="77" spans="1:17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</row>
    <row r="78" spans="1:17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</row>
    <row r="79" spans="1:17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</row>
    <row r="80" spans="1:17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</row>
    <row r="81" spans="1:17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</row>
    <row r="82" spans="1:17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</row>
    <row r="83" spans="1:17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</row>
    <row r="84" spans="1:17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</row>
    <row r="85" spans="1:17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</row>
    <row r="86" spans="1:17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</row>
    <row r="87" spans="1:17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</row>
    <row r="88" spans="1:17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</row>
    <row r="89" spans="1:17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</row>
    <row r="90" spans="1:17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</row>
    <row r="91" spans="1:17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</row>
    <row r="92" spans="1:17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</row>
    <row r="93" spans="1:17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</row>
    <row r="94" spans="1:17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</row>
    <row r="95" spans="1:17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</row>
    <row r="96" spans="1:17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</row>
    <row r="97" spans="1:17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</row>
    <row r="98" spans="1:17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</row>
    <row r="99" spans="1:17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</row>
    <row r="100" spans="1:17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</row>
    <row r="101" spans="1:17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</row>
    <row r="102" spans="1:17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</row>
    <row r="103" spans="1:17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</row>
    <row r="104" spans="1:17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</row>
    <row r="105" spans="1:17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</row>
    <row r="106" spans="1:17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</row>
    <row r="107" spans="1:17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</row>
    <row r="108" spans="1:17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</row>
    <row r="109" spans="1:17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</row>
    <row r="110" spans="1:17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</row>
    <row r="111" spans="1:17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</row>
    <row r="112" spans="1:17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</row>
    <row r="113" spans="1:17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</row>
    <row r="114" spans="1:17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</row>
    <row r="115" spans="1:17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</row>
    <row r="116" spans="1:17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</row>
    <row r="117" spans="1:17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</row>
    <row r="118" spans="1:17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</row>
    <row r="119" spans="1:17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</row>
    <row r="120" spans="1:17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</row>
    <row r="121" spans="1:17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</row>
    <row r="122" spans="1:17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</row>
    <row r="123" spans="1:17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</row>
    <row r="124" spans="1:17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</row>
    <row r="125" spans="1:17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</row>
    <row r="126" spans="1:17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</row>
    <row r="127" spans="1:17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</row>
    <row r="128" spans="1:17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</row>
    <row r="129" spans="1:17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</row>
    <row r="130" spans="1:17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</row>
    <row r="131" spans="1:17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</row>
    <row r="132" spans="1:17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</row>
    <row r="133" spans="1:17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</row>
    <row r="134" spans="1:17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</row>
    <row r="135" spans="1:17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</row>
    <row r="136" spans="1:17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</row>
    <row r="137" spans="1:17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</row>
    <row r="138" spans="1:17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</row>
    <row r="139" spans="1:17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</row>
    <row r="140" spans="1:17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</row>
    <row r="141" spans="1:17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</row>
    <row r="142" spans="1:17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</row>
    <row r="143" spans="1:17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</row>
    <row r="144" spans="1:17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</row>
    <row r="145" spans="1:17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</row>
    <row r="146" spans="1:17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</row>
    <row r="147" spans="1:17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</row>
    <row r="148" spans="1:17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</row>
    <row r="149" spans="1:17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</row>
    <row r="150" spans="1:17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</row>
    <row r="151" spans="1:17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</row>
    <row r="152" spans="1:17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</row>
    <row r="153" spans="1:17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</row>
    <row r="154" spans="1:17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</row>
    <row r="155" spans="1:17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</row>
    <row r="156" spans="1:17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</row>
    <row r="157" spans="1:17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</row>
    <row r="158" spans="1:17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</row>
    <row r="159" spans="1:17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</row>
    <row r="160" spans="1:17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</row>
    <row r="161" spans="1:17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</row>
  </sheetData>
  <mergeCells count="1">
    <mergeCell ref="A1:Q1"/>
  </mergeCells>
  <pageMargins left="0.7" right="0.7" top="0.75" bottom="0.75" header="0.3" footer="0.3"/>
  <pageSetup paperSize="9" scale="24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2023 год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Черей Игорь Владимирович</dc:creator>
  <cp:lastModifiedBy>Черей Игорь Владимирович</cp:lastModifiedBy>
  <dcterms:created xsi:type="dcterms:W3CDTF">2024-03-07T11:22:40Z</dcterms:created>
  <dcterms:modified xsi:type="dcterms:W3CDTF">2024-03-11T05:43:41Z</dcterms:modified>
</cp:coreProperties>
</file>